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780D8855-4364-4152-ACF5-85A9434E3674}" xr6:coauthVersionLast="46" xr6:coauthVersionMax="47" xr10:uidLastSave="{00000000-0000-0000-0000-000000000000}"/>
  <bookViews>
    <workbookView xWindow="105" yWindow="225" windowWidth="28695" windowHeight="15375" xr2:uid="{00000000-000D-0000-FFFF-FFFF00000000}"/>
  </bookViews>
  <sheets>
    <sheet name="FONDO 100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5" l="1"/>
  <c r="I15" i="5"/>
  <c r="F84" i="5"/>
  <c r="G84" i="5"/>
  <c r="H84" i="5"/>
  <c r="I84" i="5"/>
  <c r="J84" i="5"/>
  <c r="K84" i="5"/>
  <c r="L84" i="5"/>
  <c r="M84" i="5"/>
  <c r="N84" i="5"/>
  <c r="F69" i="5"/>
  <c r="G69" i="5"/>
  <c r="H69" i="5"/>
  <c r="I69" i="5"/>
  <c r="J69" i="5"/>
  <c r="K69" i="5"/>
  <c r="L69" i="5"/>
  <c r="M69" i="5"/>
  <c r="N69" i="5"/>
  <c r="G66" i="5"/>
  <c r="H66" i="5"/>
  <c r="I66" i="5"/>
  <c r="J66" i="5"/>
  <c r="K66" i="5"/>
  <c r="L66" i="5"/>
  <c r="M66" i="5"/>
  <c r="N66" i="5"/>
  <c r="G61" i="5"/>
  <c r="H61" i="5"/>
  <c r="I61" i="5"/>
  <c r="J61" i="5"/>
  <c r="K61" i="5"/>
  <c r="L61" i="5"/>
  <c r="M61" i="5"/>
  <c r="N61" i="5"/>
  <c r="D43" i="5"/>
  <c r="E43" i="5"/>
  <c r="F43" i="5"/>
  <c r="G43" i="5"/>
  <c r="H43" i="5"/>
  <c r="I43" i="5"/>
  <c r="J43" i="5"/>
  <c r="K43" i="5"/>
  <c r="L43" i="5"/>
  <c r="M43" i="5"/>
  <c r="N43" i="5"/>
  <c r="F35" i="5"/>
  <c r="G35" i="5"/>
  <c r="H35" i="5"/>
  <c r="I35" i="5"/>
  <c r="J35" i="5"/>
  <c r="K35" i="5"/>
  <c r="L35" i="5"/>
  <c r="M35" i="5"/>
  <c r="N35" i="5"/>
  <c r="G25" i="5"/>
  <c r="K25" i="5"/>
  <c r="L25" i="5"/>
  <c r="M25" i="5"/>
  <c r="N25" i="5"/>
  <c r="G15" i="5"/>
  <c r="H15" i="5"/>
  <c r="J15" i="5"/>
  <c r="K15" i="5"/>
  <c r="L15" i="5"/>
  <c r="M15" i="5"/>
  <c r="N15" i="5"/>
  <c r="G9" i="5"/>
  <c r="H9" i="5"/>
  <c r="I9" i="5"/>
  <c r="J9" i="5"/>
  <c r="K9" i="5"/>
  <c r="L9" i="5"/>
  <c r="M9" i="5"/>
  <c r="N9" i="5"/>
  <c r="F66" i="5"/>
  <c r="F61" i="5"/>
  <c r="F25" i="5"/>
  <c r="F15" i="5"/>
  <c r="F9" i="5"/>
  <c r="E84" i="5"/>
  <c r="D84" i="5"/>
  <c r="E69" i="5"/>
  <c r="E66" i="5"/>
  <c r="E61" i="5"/>
  <c r="E51" i="5"/>
  <c r="E35" i="5"/>
  <c r="D35" i="5"/>
  <c r="C35" i="5"/>
  <c r="E25" i="5"/>
  <c r="D25" i="5"/>
  <c r="E15" i="5"/>
  <c r="F73" i="5" l="1"/>
  <c r="F86" i="5" s="1"/>
  <c r="N73" i="5"/>
  <c r="N86" i="5" s="1"/>
  <c r="M73" i="5"/>
  <c r="M86" i="5" s="1"/>
  <c r="L73" i="5"/>
  <c r="L86" i="5" s="1"/>
  <c r="K73" i="5"/>
  <c r="K86" i="5" s="1"/>
  <c r="J73" i="5"/>
  <c r="J86" i="5" s="1"/>
  <c r="I73" i="5"/>
  <c r="I86" i="5" s="1"/>
  <c r="H73" i="5"/>
  <c r="H86" i="5" s="1"/>
  <c r="G73" i="5"/>
  <c r="G86" i="5" s="1"/>
  <c r="E9" i="5" l="1"/>
  <c r="E73" i="5" s="1"/>
  <c r="E86" i="5" s="1"/>
  <c r="D69" i="5" l="1"/>
  <c r="D66" i="5"/>
  <c r="D61" i="5"/>
  <c r="D51" i="5"/>
  <c r="D15" i="5"/>
  <c r="D9" i="5"/>
  <c r="C15" i="5"/>
  <c r="C69" i="5"/>
  <c r="C66" i="5"/>
  <c r="C61" i="5"/>
  <c r="C51" i="5"/>
  <c r="C43" i="5"/>
  <c r="C25" i="5"/>
  <c r="C9" i="5"/>
  <c r="C84" i="5"/>
  <c r="C73" i="5" l="1"/>
  <c r="C86" i="5" s="1"/>
  <c r="D73" i="5"/>
  <c r="D86" i="5" s="1"/>
  <c r="AA8" i="5" l="1"/>
  <c r="T8" i="5"/>
  <c r="U8" i="5" s="1"/>
  <c r="V8" i="5" l="1"/>
  <c r="W8" i="5" s="1"/>
  <c r="X8" i="5" s="1"/>
  <c r="Y8" i="5" s="1"/>
  <c r="Z7" i="5" l="1"/>
  <c r="AA7" i="5" s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<sst xmlns="http://schemas.openxmlformats.org/spreadsheetml/2006/main" count="108" uniqueCount="108">
  <si>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</si>
  <si>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</si>
  <si>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</si>
  <si>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</si>
  <si>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</si>
  <si>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</si>
  <si>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</si>
  <si>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</si>
  <si>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</si>
  <si>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</si>
  <si>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</si>
  <si>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</si>
  <si>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</si>
  <si>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</si>
  <si>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</si>
  <si>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</si>
  <si>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</si>
  <si>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</si>
  <si>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</si>
  <si>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</si>
  <si>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</si>
  <si>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</si>
  <si>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</si>
  <si>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</si>
  <si>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</si>
  <si>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</si>
  <si>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</si>
  <si>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</si>
  <si>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</si>
  <si>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</si>
  <si>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</si>
  <si>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</si>
  <si>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</si>
  <si>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</si>
  <si>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</si>
  <si>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</si>
  <si>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</si>
  <si>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</si>
  <si>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</si>
  <si>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</si>
  <si>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</si>
  <si>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</si>
  <si>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</si>
  <si>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</si>
  <si>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</si>
  <si>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</si>
  <si>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</si>
  <si>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</si>
  <si>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</si>
  <si>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</si>
  <si>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</si>
  <si>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</si>
  <si>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</si>
  <si>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</si>
  <si>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</si>
  <si>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</si>
  <si>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</si>
  <si>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</si>
  <si>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</si>
  <si>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</si>
  <si>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</si>
  <si>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</si>
  <si>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</si>
  <si>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</si>
  <si>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</si>
  <si>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</si>
  <si>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</si>
  <si>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</si>
  <si>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</si>
  <si>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</si>
  <si>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</si>
  <si>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</si>
  <si>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</si>
  <si>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</si>
  <si>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</si>
  <si>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</si>
  <si>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</si>
  <si>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</si>
  <si>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</si>
  <si>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</si>
  <si>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</si>
  <si>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</si>
  <si>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</si>
  <si>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</si>
  <si>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</si>
  <si>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</si>
  <si>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</si>
  <si>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</si>
  <si>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</si>
  <si>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</si>
  <si>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</si>
  <si>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</si>
  <si>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</si>
  <si>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</si>
  <si>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</si>
  <si>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</si>
  <si>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</si>
  <si>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</si>
  <si>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</si>
  <si>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</si>
  <si>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</si>
  <si>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</si>
  <si>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Ministerio de Medio Ambiente</t>
  </si>
  <si>
    <t>Parque Zoologico Nacional</t>
  </si>
  <si>
    <t>Lic. Gregorio Reyes Santos</t>
  </si>
  <si>
    <t>Encargado contabilidad y Presupuesto</t>
  </si>
  <si>
    <t>FONDO 100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</si>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</sst>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4" fillId="0" borderId="0" xfId="0" applyFont="1"/>
    <xf numFmtId="164" fontId="3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6" fillId="0" borderId="0" xfId="1" applyFont="1"/>
    <xf numFmtId="0" fontId="6" fillId="0" borderId="0" xfId="0" applyFont="1" applyAlignment="1">
      <alignment horizontal="left" vertical="center" wrapText="1" indent="2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11" fillId="0" borderId="0" xfId="1" applyFont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10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6" fillId="0" borderId="0" xfId="0" applyNumberFormat="1" applyFont="1"/>
    <xf numFmtId="43" fontId="14" fillId="0" borderId="0" xfId="1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14" fillId="0" borderId="0" xfId="0" applyFont="1"/>
    <xf numFmtId="164" fontId="7" fillId="0" borderId="0" xfId="0" applyNumberFormat="1" applyFont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0" fontId="6" fillId="0" borderId="0" xfId="0" applyFont="1" applyBorder="1"/>
    <xf numFmtId="43" fontId="4" fillId="0" borderId="0" xfId="1" applyFont="1"/>
    <xf numFmtId="164" fontId="10" fillId="0" borderId="0" xfId="1" applyNumberFormat="1" applyFont="1" applyAlignment="1">
      <alignment vertical="center" wrapText="1"/>
    </xf>
    <xf numFmtId="164" fontId="6" fillId="0" borderId="0" xfId="1" applyNumberFormat="1" applyFont="1"/>
    <xf numFmtId="43" fontId="15" fillId="0" borderId="0" xfId="1" applyFon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43" fontId="9" fillId="0" borderId="0" xfId="1" applyFont="1" applyAlignment="1">
      <alignment vertical="center" wrapText="1"/>
    </xf>
    <xf numFmtId="0" fontId="9" fillId="0" borderId="0" xfId="0" applyFont="1"/>
    <xf numFmtId="43" fontId="9" fillId="0" borderId="0" xfId="1" applyFont="1" applyBorder="1" applyAlignment="1">
      <alignment vertical="center" wrapText="1"/>
    </xf>
    <xf numFmtId="43" fontId="9" fillId="0" borderId="0" xfId="1" applyFont="1"/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88798" y="208572"/>
          <a:ext cx="586657" cy="582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69984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510269</xdr:colOff>
      <xdr:row>0</xdr:row>
      <xdr:rowOff>197305</xdr:rowOff>
    </xdr:from>
    <xdr:to>
      <xdr:col>0</xdr:col>
      <xdr:colOff>1503590</xdr:colOff>
      <xdr:row>4</xdr:row>
      <xdr:rowOff>112940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4682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114300</xdr:colOff>
      <xdr:row>0</xdr:row>
      <xdr:rowOff>196326</xdr:rowOff>
    </xdr:from>
    <xdr:to>
      <xdr:col>13</xdr:col>
      <xdr:colOff>420461</xdr:colOff>
      <xdr:row>3</xdr:row>
      <xdr:rowOff>186801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711" y="196326"/>
          <a:ext cx="755196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AA95"/>
  <sheetViews>
    <sheetView showGridLines="0" tabSelected="1" zoomScale="140" zoomScaleNormal="140" workbookViewId="0">
      <selection activeCell="M19" sqref="M19"/>
    </sheetView>
  </sheetViews>
  <sheetFormatPr baseColWidth="10" defaultColWidth="9.140625" defaultRowHeight="15" x14ac:dyDescent="0.25"/>
  <cols>
    <col min="1" max="1" width="28.85546875" customWidth="1"/>
    <col min="2" max="2" width="2.85546875" customWidth="1"/>
    <col min="3" max="3" width="8.28515625" customWidth="1"/>
    <col min="4" max="4" width="8.42578125" customWidth="1"/>
    <col min="5" max="5" width="7.7109375" customWidth="1"/>
    <col min="6" max="6" width="8.7109375" customWidth="1"/>
    <col min="7" max="7" width="8.42578125" customWidth="1"/>
    <col min="8" max="8" width="9" customWidth="1"/>
    <col min="9" max="9" width="9.28515625" customWidth="1"/>
    <col min="10" max="10" width="8.7109375" customWidth="1"/>
    <col min="11" max="11" width="7.140625" customWidth="1"/>
    <col min="12" max="12" width="5.5703125" customWidth="1"/>
    <col min="13" max="13" width="6.85546875" customWidth="1"/>
    <col min="14" max="14" width="8.140625" customWidth="1"/>
    <col min="15" max="15" width="8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46" t="s">
        <v>102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1" t="s">
        <v>91</v>
      </c>
    </row>
    <row r="2" spans="1:27" x14ac:dyDescent="0.25">
      <c r="A2" s="46" t="s">
        <v>103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P2" s="2" t="s">
        <v>93</v>
      </c>
    </row>
    <row r="3" spans="1:27" x14ac:dyDescent="0.25">
      <c r="A3" s="46" t="s">
        <v>107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2" t="s">
        <v>94</v>
      </c>
    </row>
    <row r="4" spans="1:27" x14ac:dyDescent="0.25">
      <c r="A4" s="46" t="s">
        <v>100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2" t="s">
        <v>92</v>
      </c>
    </row>
    <row r="5" spans="1:27" x14ac:dyDescent="0.25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2" t="s">
        <v>95</v>
      </c>
    </row>
    <row r="6" spans="1:27" x14ac:dyDescent="0.25">
      <c r="A6" s="45" t="s">
        <v>106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P6" s="2" t="s">
        <v>96</v>
      </c>
    </row>
    <row r="7" spans="1:27" ht="27" x14ac:dyDescent="0.25">
      <c r="A7" s="39" t="s">
        <v>0</v>
      </c>
      <c r="B7" s="39" t="s">
        <v>101</v>
      </c>
      <c r="C7" s="39" t="s">
        <v>79</v>
      </c>
      <c r="D7" s="39" t="s">
        <v>80</v>
      </c>
      <c r="E7" s="39" t="s">
        <v>81</v>
      </c>
      <c r="F7" s="39" t="s">
        <v>82</v>
      </c>
      <c r="G7" s="39" t="s">
        <v>83</v>
      </c>
      <c r="H7" s="39" t="s">
        <v>84</v>
      </c>
      <c r="I7" s="39" t="s">
        <v>85</v>
      </c>
      <c r="J7" s="39" t="s">
        <v>86</v>
      </c>
      <c r="K7" s="39" t="s">
        <v>87</v>
      </c>
      <c r="L7" s="39" t="s">
        <v>88</v>
      </c>
      <c r="M7" s="39" t="s">
        <v>89</v>
      </c>
      <c r="N7" s="39" t="s">
        <v>90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10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R8" s="3">
        <v>1</v>
      </c>
      <c r="S8" s="3">
        <v>1.05</v>
      </c>
      <c r="T8" s="3">
        <f>+S8*1.05</f>
        <v>1.1025</v>
      </c>
      <c r="U8" s="3">
        <f t="shared" ref="U8:Y8" si="0">+T8*1.05</f>
        <v>1.1576250000000001</v>
      </c>
      <c r="V8" s="3">
        <f t="shared" si="0"/>
        <v>1.2155062500000002</v>
      </c>
      <c r="W8" s="3">
        <f t="shared" si="0"/>
        <v>1.2762815625000004</v>
      </c>
      <c r="X8" s="3">
        <f t="shared" si="0"/>
        <v>1.3400956406250004</v>
      </c>
      <c r="Y8" s="3">
        <f t="shared" si="0"/>
        <v>1.4071004226562505</v>
      </c>
      <c r="Z8" s="3">
        <v>1.48</v>
      </c>
      <c r="AA8" s="3">
        <f>+Z8*2</f>
        <v>2.96</v>
      </c>
    </row>
    <row r="9" spans="1:27" ht="16.5" x14ac:dyDescent="0.25">
      <c r="A9" s="12" t="s">
        <v>2</v>
      </c>
      <c r="B9" s="13"/>
      <c r="C9" s="35">
        <f>+C10+C11+C12+C13+C14</f>
        <v>4635723</v>
      </c>
      <c r="D9" s="35">
        <f>+D10+D11+D12+D13+D14</f>
        <v>4974118</v>
      </c>
      <c r="E9" s="35">
        <f>+E10+E11+E12+E13+E14</f>
        <v>7152089.4500000002</v>
      </c>
      <c r="F9" s="35">
        <f>+F10+F11+F12+F13+F14</f>
        <v>4952140.26</v>
      </c>
      <c r="G9" s="35">
        <f t="shared" ref="G9:N9" si="1">+G10+G11+G12+G13+G14</f>
        <v>5415813</v>
      </c>
      <c r="H9" s="35">
        <f t="shared" si="1"/>
        <v>5000792</v>
      </c>
      <c r="I9" s="35">
        <f t="shared" si="1"/>
        <v>5512273</v>
      </c>
      <c r="J9" s="35">
        <f t="shared" si="1"/>
        <v>5018299</v>
      </c>
      <c r="K9" s="35">
        <f t="shared" si="1"/>
        <v>0</v>
      </c>
      <c r="L9" s="35">
        <f t="shared" si="1"/>
        <v>0</v>
      </c>
      <c r="M9" s="35">
        <f t="shared" si="1"/>
        <v>0</v>
      </c>
      <c r="N9" s="35">
        <f t="shared" si="1"/>
        <v>0</v>
      </c>
      <c r="R9" s="4"/>
    </row>
    <row r="10" spans="1:27" x14ac:dyDescent="0.25">
      <c r="A10" s="14" t="s">
        <v>3</v>
      </c>
      <c r="C10" s="40">
        <v>3845505</v>
      </c>
      <c r="D10" s="41">
        <v>4151498</v>
      </c>
      <c r="E10" s="42">
        <v>6235579.2300000004</v>
      </c>
      <c r="F10" s="41">
        <v>4132451.66</v>
      </c>
      <c r="G10" s="41">
        <v>4512104</v>
      </c>
      <c r="H10" s="41">
        <v>4165948</v>
      </c>
      <c r="I10" s="41">
        <v>4686893</v>
      </c>
      <c r="J10" s="41">
        <v>4179555</v>
      </c>
      <c r="K10" s="43"/>
      <c r="L10" s="41"/>
      <c r="M10" s="42"/>
      <c r="N10" s="44"/>
      <c r="O10" s="42"/>
    </row>
    <row r="11" spans="1:27" x14ac:dyDescent="0.25">
      <c r="A11" s="14" t="s">
        <v>4</v>
      </c>
      <c r="C11" s="40">
        <v>199500</v>
      </c>
      <c r="D11" s="41">
        <v>194500</v>
      </c>
      <c r="E11" s="42">
        <v>174500</v>
      </c>
      <c r="F11" s="41">
        <v>194500</v>
      </c>
      <c r="G11" s="41">
        <v>276000</v>
      </c>
      <c r="H11" s="41">
        <v>204500</v>
      </c>
      <c r="I11" s="41">
        <v>204500</v>
      </c>
      <c r="J11" s="41">
        <v>204500</v>
      </c>
      <c r="K11" s="43"/>
      <c r="L11" s="41"/>
      <c r="M11" s="42"/>
      <c r="N11" s="44"/>
      <c r="O11" s="42"/>
    </row>
    <row r="12" spans="1:27" ht="16.5" x14ac:dyDescent="0.25">
      <c r="A12" s="14" t="s">
        <v>37</v>
      </c>
      <c r="C12" s="40"/>
      <c r="D12" s="41"/>
      <c r="E12" s="42"/>
      <c r="F12" s="41"/>
      <c r="G12" s="41"/>
      <c r="H12" s="41"/>
      <c r="I12" s="41"/>
      <c r="J12" s="41"/>
      <c r="K12" s="43"/>
      <c r="L12" s="41"/>
      <c r="M12" s="42"/>
      <c r="N12" s="44"/>
      <c r="O12" s="42"/>
    </row>
    <row r="13" spans="1:27" ht="16.5" x14ac:dyDescent="0.25">
      <c r="A13" s="14" t="s">
        <v>5</v>
      </c>
      <c r="C13" s="40"/>
      <c r="D13" s="41"/>
      <c r="E13" s="42"/>
      <c r="F13" s="41"/>
      <c r="G13" s="41"/>
      <c r="H13" s="41"/>
      <c r="I13" s="41"/>
      <c r="J13" s="41"/>
      <c r="K13" s="43"/>
      <c r="L13" s="41"/>
      <c r="M13" s="42"/>
      <c r="N13" s="44"/>
      <c r="O13" s="42"/>
    </row>
    <row r="14" spans="1:27" ht="16.5" x14ac:dyDescent="0.25">
      <c r="A14" s="14" t="s">
        <v>6</v>
      </c>
      <c r="C14" s="40">
        <v>590718</v>
      </c>
      <c r="D14" s="41">
        <v>628120</v>
      </c>
      <c r="E14" s="42">
        <v>742010.22</v>
      </c>
      <c r="F14" s="41">
        <v>625188.6</v>
      </c>
      <c r="G14" s="41">
        <v>627709</v>
      </c>
      <c r="H14" s="41">
        <v>630344</v>
      </c>
      <c r="I14" s="41">
        <v>620880</v>
      </c>
      <c r="J14" s="41">
        <v>634244</v>
      </c>
      <c r="K14" s="43"/>
      <c r="L14" s="41"/>
      <c r="M14" s="42"/>
      <c r="N14" s="44"/>
      <c r="O14" s="42"/>
    </row>
    <row r="15" spans="1:27" x14ac:dyDescent="0.25">
      <c r="A15" s="14" t="s">
        <v>7</v>
      </c>
      <c r="C15" s="40">
        <f>+C16+C17+C18+C19+C20+C21+C22+C23+C24</f>
        <v>75611.48</v>
      </c>
      <c r="D15" s="41">
        <f>+D16+D17+D18+D19+D20+D21+D22+D23+D24</f>
        <v>308159</v>
      </c>
      <c r="E15" s="42">
        <f>+E16+E17+E18+E19+E20+E21+E22+E23+E24</f>
        <v>278986.25</v>
      </c>
      <c r="F15" s="41">
        <f>+F16+F17+F18+F19+F20+F21+F22+F23+F24</f>
        <v>169644.58000000002</v>
      </c>
      <c r="G15" s="41">
        <f t="shared" ref="G15:N15" si="2">+G16+G17+G18+G19+G20+G21+G22+G23+G24</f>
        <v>861638</v>
      </c>
      <c r="H15" s="41">
        <f t="shared" si="2"/>
        <v>342275</v>
      </c>
      <c r="I15" s="41">
        <f>+I16+I17+I18+I19+I20+I21+I22+I23+I24</f>
        <v>198625</v>
      </c>
      <c r="J15" s="41">
        <f t="shared" si="2"/>
        <v>145091</v>
      </c>
      <c r="K15" s="43">
        <f t="shared" si="2"/>
        <v>0</v>
      </c>
      <c r="L15" s="41">
        <f t="shared" si="2"/>
        <v>0</v>
      </c>
      <c r="M15" s="41">
        <f t="shared" si="2"/>
        <v>0</v>
      </c>
      <c r="N15" s="44">
        <f t="shared" si="2"/>
        <v>0</v>
      </c>
      <c r="O15" s="42"/>
    </row>
    <row r="16" spans="1:27" x14ac:dyDescent="0.25">
      <c r="A16" s="14" t="s">
        <v>8</v>
      </c>
      <c r="C16" s="40">
        <v>32268</v>
      </c>
      <c r="D16" s="41">
        <v>37958</v>
      </c>
      <c r="E16" s="42">
        <v>92722.44</v>
      </c>
      <c r="F16" s="41">
        <v>36157.26</v>
      </c>
      <c r="G16" s="41">
        <v>65716</v>
      </c>
      <c r="H16" s="41">
        <v>46083</v>
      </c>
      <c r="I16" s="41">
        <v>2721</v>
      </c>
      <c r="J16" s="41">
        <v>2721</v>
      </c>
      <c r="K16" s="43"/>
      <c r="L16" s="41"/>
      <c r="M16" s="42"/>
      <c r="N16" s="44"/>
      <c r="O16" s="42"/>
    </row>
    <row r="17" spans="1:15" ht="27" customHeight="1" x14ac:dyDescent="0.25">
      <c r="A17" s="14" t="s">
        <v>9</v>
      </c>
      <c r="C17" s="40"/>
      <c r="D17" s="41"/>
      <c r="E17" s="42"/>
      <c r="F17" s="41"/>
      <c r="G17" s="41"/>
      <c r="H17" s="41"/>
      <c r="I17" s="41"/>
      <c r="J17" s="41"/>
      <c r="K17" s="43"/>
      <c r="L17" s="41"/>
      <c r="M17" s="42"/>
      <c r="N17" s="44"/>
      <c r="O17" s="42"/>
    </row>
    <row r="18" spans="1:15" x14ac:dyDescent="0.25">
      <c r="A18" s="14" t="s">
        <v>10</v>
      </c>
      <c r="C18" s="40"/>
      <c r="D18" s="41"/>
      <c r="E18" s="42"/>
      <c r="F18" s="41"/>
      <c r="G18" s="41"/>
      <c r="H18" s="41"/>
      <c r="I18" s="41"/>
      <c r="J18" s="41"/>
      <c r="K18" s="43"/>
      <c r="L18" s="41"/>
      <c r="M18" s="42"/>
      <c r="N18" s="44"/>
      <c r="O18" s="42"/>
    </row>
    <row r="19" spans="1:15" x14ac:dyDescent="0.25">
      <c r="A19" s="14" t="s">
        <v>11</v>
      </c>
      <c r="C19" s="40"/>
      <c r="D19" s="41"/>
      <c r="E19" s="42"/>
      <c r="F19" s="41"/>
      <c r="G19" s="41"/>
      <c r="H19" s="41"/>
      <c r="I19" s="41"/>
      <c r="J19" s="41"/>
      <c r="K19" s="43"/>
      <c r="L19" s="41"/>
      <c r="M19" s="42"/>
      <c r="N19" s="44"/>
      <c r="O19" s="42"/>
    </row>
    <row r="20" spans="1:15" x14ac:dyDescent="0.25">
      <c r="A20" s="14" t="s">
        <v>12</v>
      </c>
      <c r="C20" s="40"/>
      <c r="D20" s="41"/>
      <c r="E20" s="42"/>
      <c r="F20" s="41"/>
      <c r="G20" s="41"/>
      <c r="H20" s="41"/>
      <c r="I20" s="41"/>
      <c r="J20" s="41"/>
      <c r="K20" s="43"/>
      <c r="L20" s="41"/>
      <c r="M20" s="41"/>
      <c r="N20" s="44"/>
      <c r="O20" s="42"/>
    </row>
    <row r="21" spans="1:15" x14ac:dyDescent="0.25">
      <c r="A21" s="14" t="s">
        <v>13</v>
      </c>
      <c r="C21" s="40">
        <v>13343.48</v>
      </c>
      <c r="D21" s="41">
        <v>140201</v>
      </c>
      <c r="E21" s="42">
        <v>136263.81</v>
      </c>
      <c r="F21" s="41">
        <v>13487.32</v>
      </c>
      <c r="G21" s="41">
        <v>665922</v>
      </c>
      <c r="H21" s="41">
        <v>136192</v>
      </c>
      <c r="I21" s="41">
        <v>135904</v>
      </c>
      <c r="J21" s="41">
        <v>142370</v>
      </c>
      <c r="K21" s="43">
        <v>0</v>
      </c>
      <c r="L21" s="41">
        <v>0</v>
      </c>
      <c r="M21" s="41">
        <v>0</v>
      </c>
      <c r="N21" s="44">
        <v>0</v>
      </c>
      <c r="O21" s="42"/>
    </row>
    <row r="22" spans="1:15" ht="24.75" x14ac:dyDescent="0.25">
      <c r="A22" s="14" t="s">
        <v>14</v>
      </c>
      <c r="C22" s="40"/>
      <c r="D22" s="41"/>
      <c r="E22" s="42"/>
      <c r="F22" s="41"/>
      <c r="G22" s="41"/>
      <c r="H22" s="41"/>
      <c r="I22" s="41"/>
      <c r="J22" s="41"/>
      <c r="K22" s="43"/>
      <c r="L22" s="41"/>
      <c r="M22" s="41"/>
      <c r="N22" s="44"/>
      <c r="O22" s="42"/>
    </row>
    <row r="23" spans="1:15" ht="16.5" x14ac:dyDescent="0.25">
      <c r="A23" s="14" t="s">
        <v>15</v>
      </c>
      <c r="C23" s="40">
        <v>30000</v>
      </c>
      <c r="D23" s="41">
        <v>130000</v>
      </c>
      <c r="E23" s="42">
        <v>50000</v>
      </c>
      <c r="F23" s="41">
        <v>120000</v>
      </c>
      <c r="G23" s="41">
        <v>130000</v>
      </c>
      <c r="H23" s="41">
        <v>160000</v>
      </c>
      <c r="I23" s="41">
        <v>60000</v>
      </c>
      <c r="J23" s="41">
        <v>0</v>
      </c>
      <c r="K23" s="43">
        <v>0</v>
      </c>
      <c r="L23" s="41">
        <v>0</v>
      </c>
      <c r="M23" s="41">
        <v>0</v>
      </c>
      <c r="N23" s="44">
        <v>0</v>
      </c>
      <c r="O23" s="42"/>
    </row>
    <row r="24" spans="1:15" ht="16.5" x14ac:dyDescent="0.25">
      <c r="A24" s="14" t="s">
        <v>38</v>
      </c>
      <c r="C24" s="40"/>
      <c r="D24" s="41"/>
      <c r="E24" s="42"/>
      <c r="F24" s="41"/>
      <c r="G24" s="41"/>
      <c r="H24" s="41"/>
      <c r="I24" s="41"/>
      <c r="J24" s="41"/>
      <c r="K24" s="43"/>
      <c r="L24" s="41"/>
      <c r="M24" s="41"/>
      <c r="N24" s="44"/>
      <c r="O24" s="42"/>
    </row>
    <row r="25" spans="1:15" x14ac:dyDescent="0.25">
      <c r="A25" s="14" t="s">
        <v>16</v>
      </c>
      <c r="C25" s="40">
        <f>+C26+C27+C28+C29+C30+C31+C32+C33+C34</f>
        <v>0</v>
      </c>
      <c r="D25" s="41">
        <f>+D26+D27+D28+D29+D30+D31+D32+D33+D34</f>
        <v>0</v>
      </c>
      <c r="E25" s="42">
        <f>+E26+E27+E28+E29+E30+E31+E32+E33+E34</f>
        <v>582517.41</v>
      </c>
      <c r="F25" s="41">
        <f>+F26+F27+F28+F29+F30+F31+F32+F33+F34</f>
        <v>52650</v>
      </c>
      <c r="G25" s="41">
        <f t="shared" ref="G25:N25" si="3">+G26+G27+G28+G29+G30+G31+G32+G33+G34</f>
        <v>1912615</v>
      </c>
      <c r="H25" s="41">
        <v>844550</v>
      </c>
      <c r="I25" s="41">
        <f>+I26+I27+I28+I29+I30+I31+I32+I33+I34</f>
        <v>575190</v>
      </c>
      <c r="J25" s="41">
        <v>977563</v>
      </c>
      <c r="K25" s="43">
        <f t="shared" si="3"/>
        <v>0</v>
      </c>
      <c r="L25" s="41">
        <f t="shared" si="3"/>
        <v>0</v>
      </c>
      <c r="M25" s="41">
        <f t="shared" si="3"/>
        <v>0</v>
      </c>
      <c r="N25" s="44">
        <f t="shared" si="3"/>
        <v>0</v>
      </c>
      <c r="O25" s="42"/>
    </row>
    <row r="26" spans="1:15" ht="16.5" x14ac:dyDescent="0.25">
      <c r="A26" s="14" t="s">
        <v>17</v>
      </c>
      <c r="C26" s="40"/>
      <c r="D26" s="41"/>
      <c r="E26" s="42">
        <v>582517.41</v>
      </c>
      <c r="F26" s="41">
        <v>52650</v>
      </c>
      <c r="G26" s="41">
        <v>1912615</v>
      </c>
      <c r="H26" s="41"/>
      <c r="I26" s="41">
        <v>575190</v>
      </c>
      <c r="J26" s="41"/>
      <c r="K26" s="43"/>
      <c r="L26" s="41"/>
      <c r="M26" s="41"/>
      <c r="N26" s="44"/>
      <c r="O26" s="42"/>
    </row>
    <row r="27" spans="1:15" x14ac:dyDescent="0.25">
      <c r="A27" s="14" t="s">
        <v>18</v>
      </c>
      <c r="C27" s="40"/>
      <c r="D27" s="41"/>
      <c r="E27" s="42"/>
      <c r="F27" s="41"/>
      <c r="G27" s="41"/>
      <c r="H27" s="41"/>
      <c r="I27" s="41"/>
      <c r="J27" s="41"/>
      <c r="K27" s="43"/>
      <c r="L27" s="41"/>
      <c r="M27" s="41"/>
      <c r="N27" s="44"/>
      <c r="O27" s="42"/>
    </row>
    <row r="28" spans="1:15" ht="16.5" x14ac:dyDescent="0.25">
      <c r="A28" s="14" t="s">
        <v>19</v>
      </c>
      <c r="C28" s="40"/>
      <c r="D28" s="41"/>
      <c r="E28" s="42"/>
      <c r="F28" s="41"/>
      <c r="G28" s="41"/>
      <c r="H28" s="41"/>
      <c r="I28" s="41"/>
      <c r="J28" s="41"/>
      <c r="K28" s="43"/>
      <c r="L28" s="41"/>
      <c r="M28" s="41"/>
      <c r="N28" s="44"/>
      <c r="O28" s="42"/>
    </row>
    <row r="29" spans="1:15" x14ac:dyDescent="0.25">
      <c r="A29" s="14" t="s">
        <v>20</v>
      </c>
      <c r="C29" s="40"/>
      <c r="D29" s="41"/>
      <c r="E29" s="42"/>
      <c r="F29" s="41"/>
      <c r="G29" s="41"/>
      <c r="H29" s="41"/>
      <c r="I29" s="41"/>
      <c r="J29" s="41"/>
      <c r="K29" s="43"/>
      <c r="L29" s="41"/>
      <c r="M29" s="41"/>
      <c r="N29" s="44"/>
      <c r="O29" s="42"/>
    </row>
    <row r="30" spans="1:15" ht="16.5" x14ac:dyDescent="0.25">
      <c r="A30" s="14" t="s">
        <v>21</v>
      </c>
      <c r="C30" s="40"/>
      <c r="D30" s="41"/>
      <c r="E30" s="42"/>
      <c r="F30" s="41"/>
      <c r="G30" s="41"/>
      <c r="H30" s="41"/>
      <c r="I30" s="41"/>
      <c r="J30" s="41"/>
      <c r="K30" s="43"/>
      <c r="L30" s="41"/>
      <c r="M30" s="41"/>
      <c r="N30" s="44"/>
      <c r="O30" s="42"/>
    </row>
    <row r="31" spans="1:15" ht="16.5" x14ac:dyDescent="0.25">
      <c r="A31" s="14" t="s">
        <v>22</v>
      </c>
      <c r="C31" s="40"/>
      <c r="D31" s="41"/>
      <c r="E31" s="42"/>
      <c r="F31" s="41"/>
      <c r="G31" s="41"/>
      <c r="H31" s="41"/>
      <c r="I31" s="41"/>
      <c r="J31" s="41"/>
      <c r="K31" s="43"/>
      <c r="L31" s="41"/>
      <c r="M31" s="41"/>
      <c r="N31" s="44"/>
      <c r="O31" s="42"/>
    </row>
    <row r="32" spans="1:15" ht="16.5" x14ac:dyDescent="0.25">
      <c r="A32" s="14" t="s">
        <v>23</v>
      </c>
      <c r="C32" s="40"/>
      <c r="D32" s="41"/>
      <c r="E32" s="42"/>
      <c r="F32" s="41"/>
      <c r="G32" s="41"/>
      <c r="H32" s="41"/>
      <c r="I32" s="41"/>
      <c r="J32" s="41"/>
      <c r="K32" s="43"/>
      <c r="L32" s="41"/>
      <c r="M32" s="41"/>
      <c r="N32" s="44"/>
      <c r="O32" s="42"/>
    </row>
    <row r="33" spans="1:15" ht="24.75" x14ac:dyDescent="0.25">
      <c r="A33" s="14" t="s">
        <v>39</v>
      </c>
      <c r="C33" s="40"/>
      <c r="D33" s="41"/>
      <c r="E33" s="42"/>
      <c r="F33" s="41"/>
      <c r="G33" s="41"/>
      <c r="H33" s="41"/>
      <c r="I33" s="41"/>
      <c r="J33" s="41"/>
      <c r="K33" s="43"/>
      <c r="L33" s="41"/>
      <c r="M33" s="41"/>
      <c r="N33" s="44"/>
      <c r="O33" s="42"/>
    </row>
    <row r="34" spans="1:15" x14ac:dyDescent="0.25">
      <c r="A34" s="14" t="s">
        <v>24</v>
      </c>
      <c r="C34" s="40"/>
      <c r="D34" s="41"/>
      <c r="E34" s="42"/>
      <c r="F34" s="41"/>
      <c r="G34" s="41"/>
      <c r="H34" s="41"/>
      <c r="I34" s="41"/>
      <c r="J34" s="41"/>
      <c r="K34" s="43"/>
      <c r="L34" s="41"/>
      <c r="M34" s="41"/>
      <c r="N34" s="44"/>
      <c r="O34" s="42"/>
    </row>
    <row r="35" spans="1:15" x14ac:dyDescent="0.25">
      <c r="A35" s="14" t="s">
        <v>25</v>
      </c>
      <c r="C35" s="40">
        <f>SUM(C36:C42)</f>
        <v>0</v>
      </c>
      <c r="D35" s="41">
        <f>SUM(D36:D42)</f>
        <v>0</v>
      </c>
      <c r="E35" s="41">
        <f>SUM(E36:E42)</f>
        <v>0</v>
      </c>
      <c r="F35" s="41">
        <f t="shared" ref="F35:N35" si="4">SUM(F36:F42)</f>
        <v>0</v>
      </c>
      <c r="G35" s="41">
        <f t="shared" si="4"/>
        <v>0</v>
      </c>
      <c r="H35" s="41">
        <f t="shared" si="4"/>
        <v>0</v>
      </c>
      <c r="I35" s="41">
        <f t="shared" si="4"/>
        <v>0</v>
      </c>
      <c r="J35" s="41">
        <f t="shared" si="4"/>
        <v>0</v>
      </c>
      <c r="K35" s="43">
        <f t="shared" si="4"/>
        <v>0</v>
      </c>
      <c r="L35" s="41">
        <f t="shared" si="4"/>
        <v>0</v>
      </c>
      <c r="M35" s="41">
        <f t="shared" si="4"/>
        <v>0</v>
      </c>
      <c r="N35" s="44">
        <f t="shared" si="4"/>
        <v>0</v>
      </c>
      <c r="O35" s="44"/>
    </row>
    <row r="36" spans="1:15" ht="16.5" x14ac:dyDescent="0.25">
      <c r="A36" s="14" t="s">
        <v>26</v>
      </c>
      <c r="C36" s="40"/>
      <c r="D36" s="41"/>
      <c r="E36" s="42"/>
      <c r="F36" s="41"/>
      <c r="G36" s="41"/>
      <c r="H36" s="41"/>
      <c r="I36" s="41"/>
      <c r="J36" s="41"/>
      <c r="K36" s="43"/>
      <c r="L36" s="41"/>
      <c r="M36" s="41"/>
      <c r="N36" s="44"/>
      <c r="O36" s="42"/>
    </row>
    <row r="37" spans="1:15" ht="16.5" x14ac:dyDescent="0.25">
      <c r="A37" s="14" t="s">
        <v>40</v>
      </c>
      <c r="C37" s="40"/>
      <c r="D37" s="41"/>
      <c r="E37" s="42"/>
      <c r="F37" s="41"/>
      <c r="G37" s="41"/>
      <c r="H37" s="41"/>
      <c r="I37" s="41"/>
      <c r="J37" s="41"/>
      <c r="K37" s="43"/>
      <c r="L37" s="41"/>
      <c r="M37" s="41"/>
      <c r="N37" s="44"/>
      <c r="O37" s="42"/>
    </row>
    <row r="38" spans="1:15" ht="16.5" x14ac:dyDescent="0.25">
      <c r="A38" s="14" t="s">
        <v>41</v>
      </c>
      <c r="C38" s="40"/>
      <c r="D38" s="41"/>
      <c r="E38" s="42"/>
      <c r="F38" s="41"/>
      <c r="G38" s="41"/>
      <c r="H38" s="41"/>
      <c r="I38" s="41"/>
      <c r="J38" s="41"/>
      <c r="K38" s="43"/>
      <c r="L38" s="41"/>
      <c r="M38" s="41"/>
      <c r="N38" s="44"/>
      <c r="O38" s="42"/>
    </row>
    <row r="39" spans="1:15" ht="16.5" x14ac:dyDescent="0.25">
      <c r="A39" s="14" t="s">
        <v>42</v>
      </c>
      <c r="C39" s="40"/>
      <c r="D39" s="41"/>
      <c r="E39" s="42"/>
      <c r="F39" s="41"/>
      <c r="G39" s="41"/>
      <c r="H39" s="41"/>
      <c r="I39" s="41"/>
      <c r="J39" s="41"/>
      <c r="K39" s="43"/>
      <c r="L39" s="41"/>
      <c r="M39" s="41"/>
      <c r="N39" s="44"/>
      <c r="O39" s="42"/>
    </row>
    <row r="40" spans="1:15" ht="16.5" x14ac:dyDescent="0.25">
      <c r="A40" s="14" t="s">
        <v>43</v>
      </c>
      <c r="C40" s="40"/>
      <c r="D40" s="41"/>
      <c r="E40" s="42"/>
      <c r="F40" s="41"/>
      <c r="G40" s="41"/>
      <c r="H40" s="41"/>
      <c r="I40" s="41"/>
      <c r="J40" s="41"/>
      <c r="K40" s="43"/>
      <c r="L40" s="41"/>
      <c r="M40" s="41"/>
      <c r="N40" s="44"/>
      <c r="O40" s="42"/>
    </row>
    <row r="41" spans="1:15" ht="16.5" x14ac:dyDescent="0.25">
      <c r="A41" s="14" t="s">
        <v>27</v>
      </c>
      <c r="C41" s="40"/>
      <c r="D41" s="41"/>
      <c r="E41" s="42"/>
      <c r="F41" s="41"/>
      <c r="G41" s="41"/>
      <c r="H41" s="41"/>
      <c r="I41" s="41"/>
      <c r="J41" s="41"/>
      <c r="K41" s="43"/>
      <c r="L41" s="41"/>
      <c r="M41" s="41"/>
      <c r="N41" s="44"/>
      <c r="O41" s="42"/>
    </row>
    <row r="42" spans="1:15" ht="16.5" x14ac:dyDescent="0.25">
      <c r="A42" s="14" t="s">
        <v>44</v>
      </c>
      <c r="C42" s="40"/>
      <c r="D42" s="41"/>
      <c r="E42" s="42"/>
      <c r="F42" s="41"/>
      <c r="G42" s="41"/>
      <c r="H42" s="41"/>
      <c r="I42" s="41"/>
      <c r="J42" s="41"/>
      <c r="K42" s="43"/>
      <c r="L42" s="41"/>
      <c r="M42" s="41"/>
      <c r="N42" s="44"/>
      <c r="O42" s="42"/>
    </row>
    <row r="43" spans="1:15" x14ac:dyDescent="0.25">
      <c r="A43" s="14" t="s">
        <v>45</v>
      </c>
      <c r="C43" s="40">
        <f>+C44+C45+C46+C47+C48+C49+C50</f>
        <v>0</v>
      </c>
      <c r="D43" s="41">
        <f t="shared" ref="D43:N43" si="5">+D44+D45+D46+D47+D48+D49+D50</f>
        <v>0</v>
      </c>
      <c r="E43" s="41">
        <f t="shared" si="5"/>
        <v>0</v>
      </c>
      <c r="F43" s="41">
        <f t="shared" si="5"/>
        <v>0</v>
      </c>
      <c r="G43" s="41">
        <f t="shared" si="5"/>
        <v>0</v>
      </c>
      <c r="H43" s="41">
        <f t="shared" si="5"/>
        <v>0</v>
      </c>
      <c r="I43" s="41">
        <f t="shared" si="5"/>
        <v>0</v>
      </c>
      <c r="J43" s="41">
        <f t="shared" si="5"/>
        <v>0</v>
      </c>
      <c r="K43" s="43">
        <f t="shared" si="5"/>
        <v>0</v>
      </c>
      <c r="L43" s="41">
        <f t="shared" si="5"/>
        <v>0</v>
      </c>
      <c r="M43" s="41">
        <f t="shared" si="5"/>
        <v>0</v>
      </c>
      <c r="N43" s="44">
        <f t="shared" si="5"/>
        <v>0</v>
      </c>
      <c r="O43" s="44"/>
    </row>
    <row r="44" spans="1:15" ht="16.5" x14ac:dyDescent="0.25">
      <c r="A44" s="14" t="s">
        <v>46</v>
      </c>
      <c r="C44" s="40"/>
      <c r="D44" s="41"/>
      <c r="E44" s="41"/>
      <c r="F44" s="41"/>
      <c r="G44" s="41"/>
      <c r="H44" s="41"/>
      <c r="I44" s="41"/>
      <c r="J44" s="41"/>
      <c r="K44" s="43"/>
      <c r="L44" s="41"/>
      <c r="M44" s="41"/>
      <c r="N44" s="44"/>
      <c r="O44" s="42"/>
    </row>
    <row r="45" spans="1:15" ht="16.5" x14ac:dyDescent="0.25">
      <c r="A45" s="14" t="s">
        <v>47</v>
      </c>
      <c r="C45" s="40"/>
      <c r="D45" s="41"/>
      <c r="E45" s="41"/>
      <c r="F45" s="41"/>
      <c r="G45" s="41"/>
      <c r="H45" s="41"/>
      <c r="I45" s="41"/>
      <c r="J45" s="41"/>
      <c r="K45" s="43"/>
      <c r="L45" s="41"/>
      <c r="M45" s="41"/>
      <c r="N45" s="44"/>
      <c r="O45" s="42"/>
    </row>
    <row r="46" spans="1:15" ht="16.5" x14ac:dyDescent="0.25">
      <c r="A46" s="14" t="s">
        <v>48</v>
      </c>
      <c r="C46" s="40"/>
      <c r="D46" s="41"/>
      <c r="E46" s="41"/>
      <c r="F46" s="41"/>
      <c r="G46" s="41"/>
      <c r="H46" s="41"/>
      <c r="I46" s="41"/>
      <c r="J46" s="41"/>
      <c r="K46" s="43"/>
      <c r="L46" s="41"/>
      <c r="M46" s="41"/>
      <c r="N46" s="44"/>
      <c r="O46" s="42"/>
    </row>
    <row r="47" spans="1:15" ht="16.5" x14ac:dyDescent="0.25">
      <c r="A47" s="14" t="s">
        <v>49</v>
      </c>
      <c r="C47" s="40"/>
      <c r="D47" s="41"/>
      <c r="E47" s="41"/>
      <c r="F47" s="41"/>
      <c r="G47" s="41"/>
      <c r="H47" s="41"/>
      <c r="I47" s="41"/>
      <c r="J47" s="41"/>
      <c r="K47" s="43"/>
      <c r="L47" s="41"/>
      <c r="M47" s="41"/>
      <c r="N47" s="44"/>
      <c r="O47" s="42"/>
    </row>
    <row r="48" spans="1:15" ht="16.5" x14ac:dyDescent="0.25">
      <c r="A48" s="14" t="s">
        <v>50</v>
      </c>
      <c r="C48" s="28"/>
      <c r="D48" s="27"/>
      <c r="E48" s="41"/>
      <c r="F48" s="27"/>
      <c r="G48" s="27"/>
      <c r="H48" s="27"/>
      <c r="I48" s="27"/>
      <c r="J48" s="27"/>
      <c r="K48" s="32"/>
      <c r="L48" s="21"/>
      <c r="M48" s="9"/>
      <c r="N48" s="13"/>
    </row>
    <row r="49" spans="1:15" ht="16.5" x14ac:dyDescent="0.25">
      <c r="A49" s="14" t="s">
        <v>51</v>
      </c>
      <c r="C49" s="28"/>
      <c r="D49" s="27"/>
      <c r="E49" s="41"/>
      <c r="F49" s="27"/>
      <c r="G49" s="27"/>
      <c r="H49" s="27"/>
      <c r="I49" s="27"/>
      <c r="J49" s="27"/>
      <c r="K49" s="32"/>
      <c r="L49" s="21"/>
      <c r="M49" s="9"/>
      <c r="N49" s="13"/>
    </row>
    <row r="50" spans="1:15" ht="16.5" x14ac:dyDescent="0.25">
      <c r="A50" s="14" t="s">
        <v>52</v>
      </c>
      <c r="C50" s="28"/>
      <c r="D50" s="27"/>
      <c r="E50" s="41"/>
      <c r="F50" s="27"/>
      <c r="G50" s="27"/>
      <c r="H50" s="27"/>
      <c r="I50" s="27"/>
      <c r="J50" s="27"/>
      <c r="K50" s="32"/>
      <c r="L50" s="21"/>
      <c r="M50" s="9"/>
      <c r="N50" s="13"/>
    </row>
    <row r="51" spans="1:15" ht="16.5" x14ac:dyDescent="0.25">
      <c r="A51" s="14" t="s">
        <v>28</v>
      </c>
      <c r="C51" s="28">
        <f>+C52+C53+C54+C55+C56+C57+C58+C59</f>
        <v>0</v>
      </c>
      <c r="D51" s="27">
        <f>+D52+D53+D54+D55+D56+D57+D58+D59</f>
        <v>0</v>
      </c>
      <c r="E51" s="41">
        <f>+E52+E53+E54+E55+E56+E57+E58+E59</f>
        <v>0</v>
      </c>
      <c r="F51" s="27"/>
      <c r="G51" s="27"/>
      <c r="H51" s="27"/>
      <c r="I51" s="27"/>
      <c r="J51" s="27"/>
      <c r="K51" s="32"/>
      <c r="L51" s="21"/>
      <c r="M51" s="9"/>
      <c r="N51" s="13"/>
    </row>
    <row r="52" spans="1:15" x14ac:dyDescent="0.25">
      <c r="A52" s="14" t="s">
        <v>29</v>
      </c>
      <c r="C52" s="28"/>
      <c r="D52" s="27"/>
      <c r="E52" s="41"/>
      <c r="F52" s="27"/>
      <c r="G52" s="27"/>
      <c r="H52" s="27"/>
      <c r="I52" s="27"/>
      <c r="J52" s="27"/>
      <c r="K52" s="32"/>
      <c r="L52" s="21"/>
      <c r="M52" s="9"/>
      <c r="N52" s="13"/>
    </row>
    <row r="53" spans="1:15" ht="16.5" x14ac:dyDescent="0.25">
      <c r="A53" s="14" t="s">
        <v>30</v>
      </c>
      <c r="C53" s="28"/>
      <c r="D53" s="27"/>
      <c r="E53" s="41"/>
      <c r="F53" s="27"/>
      <c r="G53" s="27"/>
      <c r="H53" s="27"/>
      <c r="I53" s="27"/>
      <c r="J53" s="27"/>
      <c r="K53" s="32"/>
      <c r="L53" s="21"/>
      <c r="M53" s="9"/>
      <c r="N53" s="13"/>
    </row>
    <row r="54" spans="1:15" ht="16.5" x14ac:dyDescent="0.25">
      <c r="A54" s="14" t="s">
        <v>31</v>
      </c>
      <c r="C54" s="28"/>
      <c r="D54" s="27"/>
      <c r="E54" s="41"/>
      <c r="F54" s="27"/>
      <c r="G54" s="27"/>
      <c r="H54" s="27"/>
      <c r="I54" s="27"/>
      <c r="J54" s="27"/>
      <c r="K54" s="32"/>
      <c r="L54" s="21"/>
      <c r="M54" s="9"/>
      <c r="N54" s="13"/>
    </row>
    <row r="55" spans="1:15" ht="16.5" x14ac:dyDescent="0.25">
      <c r="A55" s="14" t="s">
        <v>32</v>
      </c>
      <c r="C55" s="28"/>
      <c r="D55" s="27"/>
      <c r="E55" s="41"/>
      <c r="F55" s="27"/>
      <c r="G55" s="27"/>
      <c r="H55" s="27"/>
      <c r="I55" s="27"/>
      <c r="J55" s="27"/>
      <c r="K55" s="32"/>
      <c r="L55" s="21"/>
      <c r="M55" s="9"/>
      <c r="N55" s="13"/>
    </row>
    <row r="56" spans="1:15" ht="16.5" x14ac:dyDescent="0.25">
      <c r="A56" s="14" t="s">
        <v>33</v>
      </c>
      <c r="C56" s="28"/>
      <c r="D56" s="27"/>
      <c r="E56" s="41"/>
      <c r="F56" s="27"/>
      <c r="G56" s="27"/>
      <c r="H56" s="27"/>
      <c r="I56" s="27"/>
      <c r="J56" s="27"/>
      <c r="K56" s="32"/>
      <c r="L56" s="21"/>
      <c r="M56" s="9"/>
      <c r="N56" s="13"/>
    </row>
    <row r="57" spans="1:15" x14ac:dyDescent="0.25">
      <c r="A57" s="14" t="s">
        <v>53</v>
      </c>
      <c r="C57" s="28"/>
      <c r="D57" s="27"/>
      <c r="E57" s="41"/>
      <c r="F57" s="27"/>
      <c r="G57" s="27"/>
      <c r="H57" s="27"/>
      <c r="I57" s="27"/>
      <c r="J57" s="27"/>
      <c r="K57" s="32"/>
      <c r="L57" s="21"/>
      <c r="M57" s="9"/>
      <c r="N57" s="13"/>
    </row>
    <row r="58" spans="1:15" x14ac:dyDescent="0.25">
      <c r="A58" s="14" t="s">
        <v>54</v>
      </c>
      <c r="C58" s="28"/>
      <c r="D58" s="27"/>
      <c r="E58" s="41"/>
      <c r="F58" s="27"/>
      <c r="G58" s="27"/>
      <c r="H58" s="27"/>
      <c r="I58" s="27"/>
      <c r="J58" s="27"/>
      <c r="K58" s="32"/>
      <c r="L58" s="21"/>
      <c r="M58" s="9"/>
      <c r="N58" s="13"/>
    </row>
    <row r="59" spans="1:15" x14ac:dyDescent="0.25">
      <c r="A59" s="14" t="s">
        <v>34</v>
      </c>
      <c r="C59" s="28"/>
      <c r="D59" s="27"/>
      <c r="E59" s="41"/>
      <c r="F59" s="27"/>
      <c r="G59" s="27"/>
      <c r="H59" s="27"/>
      <c r="I59" s="27"/>
      <c r="J59" s="27"/>
      <c r="K59" s="32"/>
      <c r="L59" s="21"/>
      <c r="M59" s="9"/>
      <c r="N59" s="13"/>
    </row>
    <row r="60" spans="1:15" ht="16.5" x14ac:dyDescent="0.25">
      <c r="A60" s="14" t="s">
        <v>55</v>
      </c>
      <c r="C60" s="28"/>
      <c r="D60" s="27"/>
      <c r="E60" s="41"/>
      <c r="F60" s="27"/>
      <c r="G60" s="27"/>
      <c r="H60" s="27"/>
      <c r="I60" s="27"/>
      <c r="J60" s="27"/>
      <c r="K60" s="32"/>
      <c r="L60" s="21"/>
      <c r="M60" s="9"/>
      <c r="N60" s="13"/>
    </row>
    <row r="61" spans="1:15" x14ac:dyDescent="0.25">
      <c r="A61" s="14" t="s">
        <v>56</v>
      </c>
      <c r="C61" s="28">
        <f>+C62+C63+C64+C65</f>
        <v>0</v>
      </c>
      <c r="D61" s="27">
        <f>+D62+D63+D64+D65</f>
        <v>0</v>
      </c>
      <c r="E61" s="41">
        <f>+E62+E63+E64+E65</f>
        <v>0</v>
      </c>
      <c r="F61" s="27">
        <f>+F62+F63+F64+F65</f>
        <v>0</v>
      </c>
      <c r="G61" s="27">
        <f t="shared" ref="G61:N61" si="6">+G62+G63+G64+G65</f>
        <v>0</v>
      </c>
      <c r="H61" s="27">
        <f t="shared" si="6"/>
        <v>0</v>
      </c>
      <c r="I61" s="27">
        <f t="shared" si="6"/>
        <v>0</v>
      </c>
      <c r="J61" s="27">
        <f t="shared" si="6"/>
        <v>0</v>
      </c>
      <c r="K61" s="32">
        <f t="shared" si="6"/>
        <v>0</v>
      </c>
      <c r="L61" s="21">
        <f t="shared" si="6"/>
        <v>0</v>
      </c>
      <c r="M61" s="21">
        <f t="shared" si="6"/>
        <v>0</v>
      </c>
      <c r="N61" s="21">
        <f t="shared" si="6"/>
        <v>0</v>
      </c>
      <c r="O61" s="21"/>
    </row>
    <row r="62" spans="1:15" x14ac:dyDescent="0.25">
      <c r="A62" s="14" t="s">
        <v>57</v>
      </c>
      <c r="C62" s="28"/>
      <c r="D62" s="27"/>
      <c r="E62" s="41"/>
      <c r="F62" s="27"/>
      <c r="G62" s="27"/>
      <c r="H62" s="27"/>
      <c r="I62" s="27"/>
      <c r="J62" s="27"/>
      <c r="K62" s="32"/>
      <c r="L62" s="21"/>
      <c r="M62" s="9"/>
      <c r="N62" s="13"/>
    </row>
    <row r="63" spans="1:15" x14ac:dyDescent="0.25">
      <c r="A63" s="14" t="s">
        <v>58</v>
      </c>
      <c r="C63" s="28"/>
      <c r="D63" s="27"/>
      <c r="E63" s="41"/>
      <c r="F63" s="27"/>
      <c r="G63" s="27"/>
      <c r="H63" s="27"/>
      <c r="I63" s="27"/>
      <c r="J63" s="27"/>
      <c r="K63" s="32"/>
      <c r="L63" s="21"/>
      <c r="M63" s="9"/>
      <c r="N63" s="13"/>
    </row>
    <row r="64" spans="1:15" ht="16.5" x14ac:dyDescent="0.25">
      <c r="A64" s="14" t="s">
        <v>59</v>
      </c>
      <c r="C64" s="28"/>
      <c r="D64" s="27"/>
      <c r="E64" s="41"/>
      <c r="F64" s="27"/>
      <c r="G64" s="27"/>
      <c r="H64" s="27"/>
      <c r="I64" s="27"/>
      <c r="J64" s="27"/>
      <c r="K64" s="32"/>
      <c r="L64" s="21"/>
      <c r="M64" s="9"/>
      <c r="N64" s="13"/>
    </row>
    <row r="65" spans="1:16" ht="24.75" x14ac:dyDescent="0.25">
      <c r="A65" s="14" t="s">
        <v>60</v>
      </c>
      <c r="C65" s="28"/>
      <c r="D65" s="27"/>
      <c r="E65" s="41"/>
      <c r="F65" s="27"/>
      <c r="G65" s="27"/>
      <c r="H65" s="27"/>
      <c r="I65" s="27"/>
      <c r="J65" s="27"/>
      <c r="K65" s="32"/>
      <c r="L65" s="21"/>
      <c r="M65" s="9"/>
      <c r="N65" s="13"/>
    </row>
    <row r="66" spans="1:16" ht="16.5" x14ac:dyDescent="0.25">
      <c r="A66" s="14" t="s">
        <v>61</v>
      </c>
      <c r="C66" s="28">
        <f>+C67+C68</f>
        <v>0</v>
      </c>
      <c r="D66" s="27">
        <f>+D67+D68</f>
        <v>0</v>
      </c>
      <c r="E66" s="41">
        <f>+E67+E68</f>
        <v>0</v>
      </c>
      <c r="F66" s="27">
        <f>+F67+F68</f>
        <v>0</v>
      </c>
      <c r="G66" s="27">
        <f t="shared" ref="G66:N66" si="7">+G67+G68</f>
        <v>0</v>
      </c>
      <c r="H66" s="27">
        <f t="shared" si="7"/>
        <v>0</v>
      </c>
      <c r="I66" s="27">
        <f t="shared" si="7"/>
        <v>0</v>
      </c>
      <c r="J66" s="27">
        <f t="shared" si="7"/>
        <v>0</v>
      </c>
      <c r="K66" s="32">
        <f t="shared" si="7"/>
        <v>0</v>
      </c>
      <c r="L66" s="21">
        <f t="shared" si="7"/>
        <v>0</v>
      </c>
      <c r="M66" s="21">
        <f t="shared" si="7"/>
        <v>0</v>
      </c>
      <c r="N66" s="21">
        <f t="shared" si="7"/>
        <v>0</v>
      </c>
      <c r="O66" s="21"/>
      <c r="P66" s="21"/>
    </row>
    <row r="67" spans="1:16" x14ac:dyDescent="0.25">
      <c r="A67" s="14" t="s">
        <v>62</v>
      </c>
      <c r="C67" s="28"/>
      <c r="D67" s="27"/>
      <c r="E67" s="41"/>
      <c r="F67" s="27"/>
      <c r="G67" s="27"/>
      <c r="H67" s="27"/>
      <c r="I67" s="27"/>
      <c r="J67" s="27"/>
      <c r="K67" s="32"/>
      <c r="L67" s="21"/>
      <c r="M67" s="21"/>
      <c r="N67" s="21"/>
      <c r="O67" s="21"/>
      <c r="P67" s="21"/>
    </row>
    <row r="68" spans="1:16" ht="16.5" x14ac:dyDescent="0.25">
      <c r="A68" s="14" t="s">
        <v>63</v>
      </c>
      <c r="C68" s="28"/>
      <c r="D68" s="27"/>
      <c r="E68" s="41"/>
      <c r="F68" s="27"/>
      <c r="G68" s="27"/>
      <c r="H68" s="27"/>
      <c r="I68" s="27"/>
      <c r="J68" s="27"/>
      <c r="K68" s="32"/>
      <c r="L68" s="21"/>
      <c r="M68" s="21"/>
      <c r="N68" s="21"/>
      <c r="O68" s="21"/>
      <c r="P68" s="21"/>
    </row>
    <row r="69" spans="1:16" x14ac:dyDescent="0.25">
      <c r="A69" s="14" t="s">
        <v>64</v>
      </c>
      <c r="C69" s="28">
        <f>+C70+C71+C72</f>
        <v>0</v>
      </c>
      <c r="D69" s="27">
        <f>+D70+D71+D72</f>
        <v>0</v>
      </c>
      <c r="E69" s="41">
        <f>+E70+E71+E72</f>
        <v>0</v>
      </c>
      <c r="F69" s="27">
        <f t="shared" ref="F69:N69" si="8">+F70+F71+F72</f>
        <v>0</v>
      </c>
      <c r="G69" s="27">
        <f t="shared" si="8"/>
        <v>0</v>
      </c>
      <c r="H69" s="27">
        <f t="shared" si="8"/>
        <v>0</v>
      </c>
      <c r="I69" s="27">
        <f t="shared" si="8"/>
        <v>0</v>
      </c>
      <c r="J69" s="27">
        <f t="shared" si="8"/>
        <v>0</v>
      </c>
      <c r="K69" s="32">
        <f t="shared" si="8"/>
        <v>0</v>
      </c>
      <c r="L69" s="21">
        <f t="shared" si="8"/>
        <v>0</v>
      </c>
      <c r="M69" s="21">
        <f t="shared" si="8"/>
        <v>0</v>
      </c>
      <c r="N69" s="21">
        <f t="shared" si="8"/>
        <v>0</v>
      </c>
      <c r="O69" s="21"/>
      <c r="P69" s="21"/>
    </row>
    <row r="70" spans="1:16" ht="16.5" x14ac:dyDescent="0.25">
      <c r="A70" s="14" t="s">
        <v>65</v>
      </c>
      <c r="C70" s="28"/>
      <c r="D70" s="27"/>
      <c r="E70" s="41"/>
      <c r="F70" s="27"/>
      <c r="G70" s="27"/>
      <c r="H70" s="27"/>
      <c r="I70" s="27"/>
      <c r="J70" s="27"/>
      <c r="K70" s="32"/>
      <c r="L70" s="21"/>
      <c r="M70" s="9"/>
      <c r="N70" s="13"/>
    </row>
    <row r="71" spans="1:16" ht="16.5" x14ac:dyDescent="0.25">
      <c r="A71" s="14" t="s">
        <v>66</v>
      </c>
      <c r="C71" s="28"/>
      <c r="D71" s="27"/>
      <c r="E71" s="41"/>
      <c r="F71" s="27"/>
      <c r="G71" s="27"/>
      <c r="H71" s="27"/>
      <c r="I71" s="27"/>
      <c r="J71" s="27"/>
      <c r="K71" s="32"/>
      <c r="L71" s="21"/>
      <c r="M71" s="9"/>
      <c r="N71" s="13"/>
    </row>
    <row r="72" spans="1:16" ht="16.5" x14ac:dyDescent="0.25">
      <c r="A72" s="14" t="s">
        <v>67</v>
      </c>
      <c r="C72" s="28"/>
      <c r="D72" s="27"/>
      <c r="E72" s="29"/>
      <c r="F72" s="27"/>
      <c r="G72" s="27"/>
      <c r="H72" s="27"/>
      <c r="I72" s="27"/>
      <c r="J72" s="27"/>
      <c r="K72" s="32"/>
      <c r="L72" s="21"/>
      <c r="M72" s="9"/>
      <c r="N72" s="13"/>
    </row>
    <row r="73" spans="1:16" x14ac:dyDescent="0.25">
      <c r="A73" s="15" t="s">
        <v>35</v>
      </c>
      <c r="B73" s="16"/>
      <c r="C73" s="7">
        <f>+C9+C15+C25+C35+C43+C51+C61+C66+C69</f>
        <v>4711334.4800000004</v>
      </c>
      <c r="D73" s="7">
        <f>+D9+D15+D25+D35+D43+D51+D61+D66+D69</f>
        <v>5282277</v>
      </c>
      <c r="E73" s="7">
        <f>+E9+E15+E25+E35+E43+E51+E61+E66+E69</f>
        <v>8013593.1100000003</v>
      </c>
      <c r="F73" s="7">
        <f>+F9+F15+F25+F35+F43+F51+F61+F66+F69</f>
        <v>5174434.84</v>
      </c>
      <c r="G73" s="7">
        <f t="shared" ref="G73:N73" si="9">+G9+G15+G25+G35+G43+G51+G61+G66+G69</f>
        <v>8190066</v>
      </c>
      <c r="H73" s="7">
        <f t="shared" si="9"/>
        <v>6187617</v>
      </c>
      <c r="I73" s="7">
        <f t="shared" si="9"/>
        <v>6286088</v>
      </c>
      <c r="J73" s="7">
        <f t="shared" si="9"/>
        <v>6140953</v>
      </c>
      <c r="K73" s="7">
        <f t="shared" si="9"/>
        <v>0</v>
      </c>
      <c r="L73" s="7">
        <f t="shared" si="9"/>
        <v>0</v>
      </c>
      <c r="M73" s="7">
        <f t="shared" si="9"/>
        <v>0</v>
      </c>
      <c r="N73" s="7">
        <f t="shared" si="9"/>
        <v>0</v>
      </c>
      <c r="O73" s="7"/>
    </row>
    <row r="74" spans="1:16" x14ac:dyDescent="0.25">
      <c r="A74" s="17"/>
      <c r="B74" s="9"/>
      <c r="C74" s="28"/>
      <c r="D74" s="27"/>
      <c r="E74" s="29"/>
      <c r="F74" s="27"/>
      <c r="G74" s="27"/>
      <c r="H74" s="38"/>
      <c r="I74" s="27"/>
      <c r="J74" s="27"/>
      <c r="K74" s="32"/>
      <c r="L74" s="21"/>
      <c r="M74" s="9"/>
      <c r="N74" s="13"/>
    </row>
    <row r="75" spans="1:16" x14ac:dyDescent="0.25">
      <c r="A75" s="10" t="s">
        <v>68</v>
      </c>
      <c r="B75" s="18"/>
      <c r="C75" s="31"/>
      <c r="D75" s="31"/>
      <c r="E75" s="31"/>
      <c r="F75" s="31"/>
      <c r="G75" s="27"/>
      <c r="H75" s="38"/>
      <c r="I75" s="27"/>
      <c r="J75" s="27"/>
      <c r="K75" s="18"/>
      <c r="L75" s="18"/>
      <c r="M75" s="18"/>
      <c r="N75" s="13"/>
    </row>
    <row r="76" spans="1:16" ht="16.5" x14ac:dyDescent="0.25">
      <c r="A76" s="12" t="s">
        <v>69</v>
      </c>
      <c r="B76" s="9"/>
      <c r="C76" s="30"/>
      <c r="D76" s="27"/>
      <c r="E76" s="29"/>
      <c r="F76" s="27"/>
      <c r="G76" s="27"/>
      <c r="H76" s="38"/>
      <c r="I76" s="27"/>
      <c r="J76" s="27"/>
      <c r="K76" s="32"/>
      <c r="L76" s="21"/>
      <c r="M76" s="9"/>
      <c r="N76" s="13"/>
    </row>
    <row r="77" spans="1:16" ht="16.5" x14ac:dyDescent="0.25">
      <c r="A77" s="14" t="s">
        <v>70</v>
      </c>
      <c r="B77" s="9"/>
      <c r="C77" s="28"/>
      <c r="D77" s="27"/>
      <c r="E77" s="29"/>
      <c r="F77" s="27"/>
      <c r="G77" s="27"/>
      <c r="H77" s="38"/>
      <c r="I77" s="27"/>
      <c r="J77" s="27"/>
      <c r="K77" s="32"/>
      <c r="L77" s="21"/>
      <c r="M77" s="9"/>
      <c r="N77" s="13"/>
    </row>
    <row r="78" spans="1:16" ht="16.5" x14ac:dyDescent="0.25">
      <c r="A78" s="14" t="s">
        <v>71</v>
      </c>
      <c r="B78" s="9"/>
      <c r="C78" s="28"/>
      <c r="D78" s="27"/>
      <c r="E78" s="29"/>
      <c r="F78" s="27"/>
      <c r="G78" s="27"/>
      <c r="H78" s="38"/>
      <c r="I78" s="27"/>
      <c r="J78" s="27"/>
      <c r="K78" s="32"/>
      <c r="L78" s="21"/>
      <c r="M78" s="9"/>
      <c r="N78" s="13"/>
    </row>
    <row r="79" spans="1:16" x14ac:dyDescent="0.25">
      <c r="A79" s="12" t="s">
        <v>72</v>
      </c>
      <c r="B79" s="9"/>
      <c r="C79" s="30"/>
      <c r="D79" s="27"/>
      <c r="E79" s="29"/>
      <c r="F79" s="27"/>
      <c r="G79" s="27"/>
      <c r="H79" s="38"/>
      <c r="I79" s="27"/>
      <c r="J79" s="27"/>
      <c r="K79" s="32"/>
      <c r="L79" s="21"/>
      <c r="M79" s="9"/>
      <c r="N79" s="13"/>
    </row>
    <row r="80" spans="1:16" ht="16.5" x14ac:dyDescent="0.25">
      <c r="A80" s="14" t="s">
        <v>73</v>
      </c>
      <c r="B80" s="9"/>
      <c r="C80" s="28"/>
      <c r="D80" s="27"/>
      <c r="E80" s="29"/>
      <c r="F80" s="27"/>
      <c r="G80" s="27"/>
      <c r="H80" s="38"/>
      <c r="I80" s="27"/>
      <c r="J80" s="27"/>
      <c r="K80" s="32"/>
      <c r="L80" s="21"/>
      <c r="M80" s="9"/>
      <c r="N80" s="13"/>
    </row>
    <row r="81" spans="1:15" ht="16.5" x14ac:dyDescent="0.25">
      <c r="A81" s="14" t="s">
        <v>74</v>
      </c>
      <c r="B81" s="9"/>
      <c r="C81" s="28"/>
      <c r="D81" s="27"/>
      <c r="E81" s="29"/>
      <c r="F81" s="27"/>
      <c r="G81" s="27"/>
      <c r="H81" s="38"/>
      <c r="I81" s="27"/>
      <c r="J81" s="27"/>
      <c r="K81" s="32"/>
      <c r="L81" s="21"/>
      <c r="M81" s="9"/>
      <c r="N81" s="13"/>
    </row>
    <row r="82" spans="1:15" ht="16.5" x14ac:dyDescent="0.25">
      <c r="A82" s="12" t="s">
        <v>75</v>
      </c>
      <c r="B82" s="9"/>
      <c r="C82" s="30"/>
      <c r="D82" s="27"/>
      <c r="E82" s="29"/>
      <c r="F82" s="27"/>
      <c r="G82" s="27"/>
      <c r="H82" s="38"/>
      <c r="I82" s="27"/>
      <c r="J82" s="27"/>
      <c r="K82" s="32"/>
      <c r="L82" s="21"/>
      <c r="M82" s="9"/>
      <c r="N82" s="13"/>
    </row>
    <row r="83" spans="1:15" ht="16.5" x14ac:dyDescent="0.25">
      <c r="A83" s="14" t="s">
        <v>76</v>
      </c>
      <c r="B83" s="9"/>
      <c r="C83" s="28"/>
      <c r="D83" s="27"/>
      <c r="E83" s="29"/>
      <c r="F83" s="27"/>
      <c r="G83" s="27"/>
      <c r="H83" s="38"/>
      <c r="I83" s="27"/>
      <c r="J83" s="27"/>
      <c r="K83" s="32"/>
      <c r="L83" s="21"/>
      <c r="M83" s="9"/>
      <c r="N83" s="13"/>
    </row>
    <row r="84" spans="1:15" x14ac:dyDescent="0.25">
      <c r="A84" s="15" t="s">
        <v>77</v>
      </c>
      <c r="B84" s="16"/>
      <c r="C84" s="22">
        <f>+C77+C78+C80+C81+C83</f>
        <v>0</v>
      </c>
      <c r="D84" s="22">
        <f>+D77+D78+D80+D81+D83</f>
        <v>0</v>
      </c>
      <c r="E84" s="22">
        <f>+E77+E78+E80+E81+E83</f>
        <v>0</v>
      </c>
      <c r="F84" s="22">
        <f t="shared" ref="F84:N84" si="10">+F77+F78+F80+F81+F83</f>
        <v>0</v>
      </c>
      <c r="G84" s="22">
        <f t="shared" si="10"/>
        <v>0</v>
      </c>
      <c r="H84" s="22">
        <f t="shared" si="10"/>
        <v>0</v>
      </c>
      <c r="I84" s="22">
        <f t="shared" si="10"/>
        <v>0</v>
      </c>
      <c r="J84" s="22">
        <f t="shared" si="10"/>
        <v>0</v>
      </c>
      <c r="K84" s="22">
        <f t="shared" si="10"/>
        <v>0</v>
      </c>
      <c r="L84" s="22">
        <f t="shared" si="10"/>
        <v>0</v>
      </c>
      <c r="M84" s="22">
        <f t="shared" si="10"/>
        <v>0</v>
      </c>
      <c r="N84" s="22">
        <f t="shared" si="10"/>
        <v>0</v>
      </c>
      <c r="O84" s="22"/>
    </row>
    <row r="85" spans="1:15" x14ac:dyDescent="0.25">
      <c r="A85" s="9"/>
      <c r="B85" s="9"/>
      <c r="C85" s="23"/>
      <c r="D85" s="9"/>
      <c r="E85" s="9"/>
      <c r="F85" s="9"/>
      <c r="G85" s="37"/>
      <c r="H85" s="38"/>
      <c r="I85" s="27"/>
      <c r="J85" s="27"/>
      <c r="K85" s="33"/>
      <c r="L85" s="9"/>
      <c r="M85" s="9"/>
      <c r="N85" s="34"/>
    </row>
    <row r="86" spans="1:15" ht="16.5" x14ac:dyDescent="0.25">
      <c r="A86" s="19" t="s">
        <v>78</v>
      </c>
      <c r="B86" s="20"/>
      <c r="C86" s="24">
        <f>+C73-C84</f>
        <v>4711334.4800000004</v>
      </c>
      <c r="D86" s="24">
        <f>+D73-D84</f>
        <v>5282277</v>
      </c>
      <c r="E86" s="24">
        <f>+E73-E84</f>
        <v>8013593.1100000003</v>
      </c>
      <c r="F86" s="24">
        <f t="shared" ref="F86:N86" si="11">+F73-F84</f>
        <v>5174434.84</v>
      </c>
      <c r="G86" s="24">
        <f t="shared" si="11"/>
        <v>8190066</v>
      </c>
      <c r="H86" s="24">
        <f t="shared" si="11"/>
        <v>6187617</v>
      </c>
      <c r="I86" s="8">
        <f t="shared" si="11"/>
        <v>6286088</v>
      </c>
      <c r="J86" s="8">
        <f t="shared" si="11"/>
        <v>6140953</v>
      </c>
      <c r="K86" s="24">
        <f t="shared" si="11"/>
        <v>0</v>
      </c>
      <c r="L86" s="24">
        <f t="shared" si="11"/>
        <v>0</v>
      </c>
      <c r="M86" s="24">
        <f t="shared" si="11"/>
        <v>0</v>
      </c>
      <c r="N86" s="24">
        <f t="shared" si="11"/>
        <v>0</v>
      </c>
      <c r="O86" s="24"/>
    </row>
    <row r="87" spans="1:15" x14ac:dyDescent="0.25">
      <c r="A87" s="9" t="s">
        <v>99</v>
      </c>
      <c r="B87" s="9"/>
      <c r="C87" s="9"/>
      <c r="D87" s="9"/>
      <c r="E87" s="9"/>
      <c r="F87" s="9"/>
      <c r="G87" s="21"/>
      <c r="H87" s="9"/>
      <c r="I87" s="9"/>
      <c r="J87" s="9"/>
      <c r="K87" s="9"/>
      <c r="L87" s="9"/>
      <c r="M87" s="9"/>
      <c r="N87" s="34"/>
    </row>
    <row r="88" spans="1:15" x14ac:dyDescent="0.25">
      <c r="A88" s="9" t="s">
        <v>97</v>
      </c>
      <c r="B88" s="9"/>
      <c r="C88" s="9"/>
      <c r="D88" s="9"/>
      <c r="E88" s="36"/>
      <c r="F88" s="9"/>
      <c r="G88" s="21"/>
      <c r="H88" s="9"/>
      <c r="I88" s="9"/>
      <c r="J88" s="9"/>
      <c r="K88" s="9"/>
      <c r="L88" s="9"/>
      <c r="M88" s="9"/>
      <c r="N88" s="34"/>
    </row>
    <row r="89" spans="1:15" ht="15.75" x14ac:dyDescent="0.25">
      <c r="A89" s="9" t="s">
        <v>98</v>
      </c>
      <c r="B89" s="9"/>
      <c r="C89" s="9"/>
      <c r="D89" s="9"/>
      <c r="E89" s="9"/>
      <c r="F89" s="25"/>
      <c r="G89" s="21"/>
      <c r="H89" s="9"/>
      <c r="I89" s="26"/>
      <c r="J89" s="9"/>
      <c r="K89" s="9"/>
      <c r="L89" s="9"/>
      <c r="M89" s="9"/>
      <c r="N89" s="34"/>
    </row>
    <row r="90" spans="1:15" x14ac:dyDescent="0.25">
      <c r="A90" s="9"/>
      <c r="B90" s="9"/>
      <c r="C90" s="9"/>
      <c r="D90" s="9"/>
      <c r="E90" s="9"/>
      <c r="F90" s="6"/>
      <c r="G90" s="21"/>
      <c r="H90" s="9"/>
      <c r="I90" s="9"/>
      <c r="J90" s="9"/>
      <c r="K90" s="9"/>
      <c r="L90" s="9"/>
      <c r="M90" s="9"/>
      <c r="N90" s="9"/>
    </row>
    <row r="91" spans="1:15" ht="15.75" x14ac:dyDescent="0.25">
      <c r="A91" s="25" t="s">
        <v>104</v>
      </c>
      <c r="B91" s="6"/>
      <c r="C91" s="6"/>
      <c r="D91" s="6"/>
      <c r="E91" s="6"/>
      <c r="F91" s="6"/>
      <c r="G91" s="21"/>
      <c r="H91" s="6"/>
      <c r="I91" s="6"/>
      <c r="J91" s="6"/>
      <c r="K91" s="6"/>
      <c r="L91" s="6"/>
      <c r="M91" s="6"/>
      <c r="N91" s="6"/>
    </row>
    <row r="92" spans="1:15" x14ac:dyDescent="0.25">
      <c r="A92" s="6" t="s">
        <v>105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5" ht="15.75" x14ac:dyDescent="0.25">
      <c r="A94" s="25"/>
    </row>
    <row r="95" spans="1:15" x14ac:dyDescent="0.25">
      <c r="A95" s="6"/>
      <c r="B95" s="6"/>
      <c r="C95" s="6"/>
      <c r="D95" s="6"/>
    </row>
  </sheetData>
  <mergeCells count="6">
    <mergeCell ref="A6:N6"/>
    <mergeCell ref="A1:N1"/>
    <mergeCell ref="A2:N2"/>
    <mergeCell ref="A3:N3"/>
    <mergeCell ref="A4:N4"/>
    <mergeCell ref="A5:N5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 01</cp:lastModifiedBy>
  <cp:lastPrinted>2021-09-08T19:34:21Z</cp:lastPrinted>
  <dcterms:created xsi:type="dcterms:W3CDTF">2018-04-17T18:57:16Z</dcterms:created>
  <dcterms:modified xsi:type="dcterms:W3CDTF">2021-12-14T14:27:25Z</dcterms:modified>
</cp:coreProperties>
</file>