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2760" windowWidth="12000" windowHeight="9240" tabRatio="601" activeTab="0"/>
  </bookViews>
  <sheets>
    <sheet name="NOMINA" sheetId="1" r:id="rId1"/>
  </sheets>
  <definedNames/>
  <calcPr fullCalcOnLoad="1"/>
</workbook>
</file>

<file path=xl/sharedStrings.xml><?xml version="1.0" encoding="utf-8"?>
<sst xmlns="http://schemas.openxmlformats.org/spreadsheetml/2006/main" count="950" uniqueCount="302">
  <si>
    <t>Total Retenciones y Aportes</t>
  </si>
  <si>
    <t>Observaciones:</t>
  </si>
  <si>
    <t>Deducción Empleado</t>
  </si>
  <si>
    <t>Empleado (2.87%)</t>
  </si>
  <si>
    <t>Empleado (3.04%)</t>
  </si>
  <si>
    <t>Seguridad Social (LEY 87-01)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</si>
  <si>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</si>
  <si>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</si>
  <si>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</si>
  <si>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</si>
  <si>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</si>
  <si>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</si>
  <si>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</si>
  <si>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</si>
  <si>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</si>
  <si>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</si>
  <si>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</si>
  <si>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</si>
  <si>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PARQUE ZOOLOGICO NACIONAL</t>
  </si>
  <si>
    <t>Abad Angeles, Luis Elias</t>
  </si>
  <si>
    <t>Acosta Reyes, Jose Antonio</t>
  </si>
  <si>
    <t>Acosta Rosa, Jose Agustin</t>
  </si>
  <si>
    <t>Adames Ramirez, Jose Arcadio</t>
  </si>
  <si>
    <t>Alcantara De Jesus, Rafael</t>
  </si>
  <si>
    <t>Aquino Reyes, Roberlin Natanael</t>
  </si>
  <si>
    <t>Aristy Diaz, Francisco Alberto</t>
  </si>
  <si>
    <t>Artiles Zayas, Genaro</t>
  </si>
  <si>
    <t>Avila Castillo, Julio Antonio</t>
  </si>
  <si>
    <t>Bocio Cuevas, Maria Nelis</t>
  </si>
  <si>
    <t>Bocio Evangelista, Felis Manuel</t>
  </si>
  <si>
    <t>Bonilla Espinosa, Jansel Misael</t>
  </si>
  <si>
    <t>Cabral Montero, Franklin Milton</t>
  </si>
  <si>
    <t>Cabrera Roman, Argenis</t>
  </si>
  <si>
    <t>Camilo Garcia, Fidelina</t>
  </si>
  <si>
    <t>Castro Lora, Yuleisi</t>
  </si>
  <si>
    <t>Corcino Gil, Jose</t>
  </si>
  <si>
    <t>Cruz Cruz, Francisco Daniel</t>
  </si>
  <si>
    <t>Cuello , Orbito</t>
  </si>
  <si>
    <t>De Leon Luisan, Eliezer</t>
  </si>
  <si>
    <t>De Los Santos Garcia, Franklin</t>
  </si>
  <si>
    <t>De Oleo Contreras, Jhoenny</t>
  </si>
  <si>
    <t>Del Rosario Mendez, Arcenio</t>
  </si>
  <si>
    <t>Diaz Calderon, Randi Augusto</t>
  </si>
  <si>
    <t>Disla Santos, Birkmeer Mercedes</t>
  </si>
  <si>
    <t>Dominguez De Peña, Marcos Evangelista</t>
  </si>
  <si>
    <t>Estevez Espinal, Israel</t>
  </si>
  <si>
    <t>Estrella Diaz, Adela Rosario</t>
  </si>
  <si>
    <t>Evangelista Paulino, Fidelina Altagracia</t>
  </si>
  <si>
    <t>Feliz Santana, Deliso</t>
  </si>
  <si>
    <t>Fermin Antigua, Ramon Antonio</t>
  </si>
  <si>
    <t>Freites Sanchez, Luis Narciso</t>
  </si>
  <si>
    <t>Garcia Aquino, Camilo</t>
  </si>
  <si>
    <t>Garcia Pinales, Melvin Esteguar</t>
  </si>
  <si>
    <t>Garcia Ureña, Michael Xavier</t>
  </si>
  <si>
    <t>Geraldino Alcantara, Idilenny</t>
  </si>
  <si>
    <t>Gonzalez Gonzalez, Odalys Maria</t>
  </si>
  <si>
    <t>Gonzalez Vargas, Hilda Dolores</t>
  </si>
  <si>
    <t>Henriquez Gomez, Miguel Angel De Jesus</t>
  </si>
  <si>
    <t>Hernandez Arbona, Iselsa Mercedes</t>
  </si>
  <si>
    <t>Hichez Fermin, Manuel Antonio</t>
  </si>
  <si>
    <t>Jimenez , Carlos Manuel</t>
  </si>
  <si>
    <t>Jimenez Cuesta, Celin Ulises</t>
  </si>
  <si>
    <t>Jimenez Maria, Jose Del Carmen Feliz</t>
  </si>
  <si>
    <t>Jimenez Sanchez, Cristina</t>
  </si>
  <si>
    <t>Jimenez Zabala, Ana Ramona</t>
  </si>
  <si>
    <t>Justo Taveras, Yesenia Maria</t>
  </si>
  <si>
    <t>Lebron Ceballos, Raul</t>
  </si>
  <si>
    <t>Leonardo Soto, Martina</t>
  </si>
  <si>
    <t>Liriano De La Cruz, Cirilo</t>
  </si>
  <si>
    <t>Liriano Ovalles, Angela Antonia</t>
  </si>
  <si>
    <t>Lorenzo Dipre, Jorge Luis</t>
  </si>
  <si>
    <t>Manzanillo Morla, Noel Israel</t>
  </si>
  <si>
    <t>Martinez Jimenez, Octavio</t>
  </si>
  <si>
    <t>Martinez Santana, Juan Bautista</t>
  </si>
  <si>
    <t>Medina Contreras, Jose</t>
  </si>
  <si>
    <t>Meran Tavarez, Yerry Miguel</t>
  </si>
  <si>
    <t>Montero Cabrera, Jhoanny</t>
  </si>
  <si>
    <t>Montilla Garcia, Julia Antonia</t>
  </si>
  <si>
    <t>Morillo Montero, Aridio</t>
  </si>
  <si>
    <t>Ogando Montero, Civeli</t>
  </si>
  <si>
    <t>Ortega Crisostomo, Jose Miguel</t>
  </si>
  <si>
    <t>Pabon Menendez, Sara Melisa</t>
  </si>
  <si>
    <t>Perez Alcangeles, Bernarda</t>
  </si>
  <si>
    <t>Perez Garcia, Gregorio Antonio</t>
  </si>
  <si>
    <t>Perez Martinez, Yudelka Mercedes</t>
  </si>
  <si>
    <t>Perez Perez, Maria Isabel</t>
  </si>
  <si>
    <t>Pinales Vargas, Marina</t>
  </si>
  <si>
    <t>Ramirez Alcantara, Pablo</t>
  </si>
  <si>
    <t>Reyes Abad, Roberto Carlos</t>
  </si>
  <si>
    <t>Reyes Santos, Gregorio</t>
  </si>
  <si>
    <t>Reyes Solis, Vinicio</t>
  </si>
  <si>
    <t>Roa Mateo, Carlos</t>
  </si>
  <si>
    <t>Rodriguez Montero, Manuel</t>
  </si>
  <si>
    <t>Rodriguez Sebastian, Cruz Maria</t>
  </si>
  <si>
    <t>Rosado Vicente, Claudio Antonio</t>
  </si>
  <si>
    <t>Rosado Vicente, Marlene</t>
  </si>
  <si>
    <t>Rosario De La Rosa, Claribel</t>
  </si>
  <si>
    <t>Rubio Feliz, Jose Altagracia</t>
  </si>
  <si>
    <t>Sanchez , Pelagio Antonio</t>
  </si>
  <si>
    <t>Sanchez Mora, Marielis</t>
  </si>
  <si>
    <t>Santana Castillo, Ruddy Antonio</t>
  </si>
  <si>
    <t>Santos , Alba Iris</t>
  </si>
  <si>
    <t>Sofi Castro, Juan</t>
  </si>
  <si>
    <t>Suazo Brea, Yahaira Amantina</t>
  </si>
  <si>
    <t>Suero Ramos, Jesus</t>
  </si>
  <si>
    <t>Torres Tapia, Francis Valentin</t>
  </si>
  <si>
    <t>Urbaez Alcantara, Alan Lad</t>
  </si>
  <si>
    <t>Ureña Muñoz, Raquel Altagracia</t>
  </si>
  <si>
    <t>Valdez Aquino, Keyla Francini</t>
  </si>
  <si>
    <t>Vallejo Contreras, Julio Antonio</t>
  </si>
  <si>
    <t>Vargas Paulino, Jose</t>
  </si>
  <si>
    <t>Vasquez Zapata, Dania</t>
  </si>
  <si>
    <t>Vicente , Juan Francisco</t>
  </si>
  <si>
    <t>Instituto de Aux. y Vivienda</t>
  </si>
  <si>
    <t>Servicios Generales</t>
  </si>
  <si>
    <t>Administración</t>
  </si>
  <si>
    <t>Enc. de Limpieza</t>
  </si>
  <si>
    <t>Chofer</t>
  </si>
  <si>
    <t>Transportación</t>
  </si>
  <si>
    <t>Asistente Administrativo II</t>
  </si>
  <si>
    <t>Cuidador</t>
  </si>
  <si>
    <t>Veterinaria</t>
  </si>
  <si>
    <t>Conserje</t>
  </si>
  <si>
    <t>Conserjería</t>
  </si>
  <si>
    <t>Eventos</t>
  </si>
  <si>
    <t>Mantenimiento</t>
  </si>
  <si>
    <t>Ebanista</t>
  </si>
  <si>
    <t>Supervisor de Limpieza</t>
  </si>
  <si>
    <t>Limpieza y Aseo</t>
  </si>
  <si>
    <t>Técnico en Refrigeración</t>
  </si>
  <si>
    <t>Seguridad</t>
  </si>
  <si>
    <t>Taquillera</t>
  </si>
  <si>
    <t>Taquilla</t>
  </si>
  <si>
    <t>Aux. de Limpieza</t>
  </si>
  <si>
    <t>Educación Ambiental</t>
  </si>
  <si>
    <t>Recursos Humanos</t>
  </si>
  <si>
    <t>Enfermera</t>
  </si>
  <si>
    <t>Clínica Veterinaria</t>
  </si>
  <si>
    <t>Medico Veterinario</t>
  </si>
  <si>
    <t>Supervisor de limpieza</t>
  </si>
  <si>
    <t>Nutrición</t>
  </si>
  <si>
    <t>Enc. de Nutrición</t>
  </si>
  <si>
    <t>Compras</t>
  </si>
  <si>
    <t>Auxiliar de Nutrición</t>
  </si>
  <si>
    <t>Enc. de Almacen</t>
  </si>
  <si>
    <t>Albañil</t>
  </si>
  <si>
    <t>Aux. de Mantenimiento</t>
  </si>
  <si>
    <t>Asistente de Mantenimiento</t>
  </si>
  <si>
    <t>Entrenador</t>
  </si>
  <si>
    <t>Conservación y Ciencia</t>
  </si>
  <si>
    <t>Entrenador de Aves y Mamiferos</t>
  </si>
  <si>
    <t>Jardinero</t>
  </si>
  <si>
    <t>Soporte Técnico</t>
  </si>
  <si>
    <t>Enc. Administrativa y Financiera</t>
  </si>
  <si>
    <t>Contabilidad</t>
  </si>
  <si>
    <t>Mecanico</t>
  </si>
  <si>
    <t>Electricista</t>
  </si>
  <si>
    <t>Plomero</t>
  </si>
  <si>
    <t>Enc. de Recursos Humanos</t>
  </si>
  <si>
    <t>Cocina</t>
  </si>
  <si>
    <t>Ayudante de Cocina</t>
  </si>
  <si>
    <t>Auxiliar de Limpieza</t>
  </si>
  <si>
    <t>Pintor</t>
  </si>
  <si>
    <t>Curador</t>
  </si>
  <si>
    <t>Asistente de Contabilidad</t>
  </si>
  <si>
    <t>Enc. de Fin de Semana</t>
  </si>
  <si>
    <t xml:space="preserve">Asistente Administrativo </t>
  </si>
  <si>
    <t>Curadora de Aves</t>
  </si>
  <si>
    <t>Encargada de Cocina</t>
  </si>
  <si>
    <t>Auxiliar de Contabilidad</t>
  </si>
  <si>
    <t>Reyes Mora, Juan Antonio</t>
  </si>
  <si>
    <t>Martínez Rodríguez, Alba Yanet</t>
  </si>
  <si>
    <t>Batista Rivas, Mairelis Aurora</t>
  </si>
  <si>
    <t>Herrera Ureña, Daniel de Jesus</t>
  </si>
  <si>
    <t>San Pablo de la Rosa, Santa</t>
  </si>
  <si>
    <t>Ventura Peralta, Concepción</t>
  </si>
  <si>
    <t>Otaño Montero, Julito</t>
  </si>
  <si>
    <t>Valenzuela Hidalgo, José Luís</t>
  </si>
  <si>
    <t>Musalem Rodríguez, Moises Alejandro</t>
  </si>
  <si>
    <t>Suarez, José Manuel</t>
  </si>
  <si>
    <t>Fernandez de Morillo, Juana Magalys</t>
  </si>
  <si>
    <t>Enc. División de Tesorería</t>
  </si>
  <si>
    <t>Hernandez Bran, Antonio</t>
  </si>
  <si>
    <t>Trinidad Peña, Wascar Francisco</t>
  </si>
  <si>
    <t>Técnico en Compras</t>
  </si>
  <si>
    <t>Fijos</t>
  </si>
  <si>
    <t>Auxiliar de Recursos Humanos</t>
  </si>
  <si>
    <t>Martinez Morla, Patricio</t>
  </si>
  <si>
    <t>veterinaria</t>
  </si>
  <si>
    <t>Saldaña López, Joan Malquier</t>
  </si>
  <si>
    <t>Berroa Marte, Delvy David</t>
  </si>
  <si>
    <t>Santos Berroa, Joaquin</t>
  </si>
  <si>
    <t>Enc. Div. de Compras y Contrataciones</t>
  </si>
  <si>
    <t>Beltran Guzman, Carlos Alexis</t>
  </si>
  <si>
    <t>Enfermera Auxiliar</t>
  </si>
  <si>
    <t>Auxiliar Administrativa</t>
  </si>
  <si>
    <t>Mayordomo</t>
  </si>
  <si>
    <t>Mensajero Interno</t>
  </si>
  <si>
    <t xml:space="preserve">Secretaría </t>
  </si>
  <si>
    <t>Auxiliar de Guardería</t>
  </si>
  <si>
    <t>Coordinador Eventos</t>
  </si>
  <si>
    <t>Abreu Tejada, María Cristina</t>
  </si>
  <si>
    <t>Vigilante</t>
  </si>
  <si>
    <t>Cifuentes Sánchez, Francisco Alberto</t>
  </si>
  <si>
    <t>Diaz Reyes, Ramón Antonio</t>
  </si>
  <si>
    <t>De la Cruz Núñez, Wander Sterling</t>
  </si>
  <si>
    <t>Javier Paredes, Jennifer</t>
  </si>
  <si>
    <t>Auxiliar Administrativo I</t>
  </si>
  <si>
    <t>Boletera</t>
  </si>
  <si>
    <t>Diestramiento y Bienestar Animal</t>
  </si>
  <si>
    <t>Suarez Angeles, Ashley Mariel</t>
  </si>
  <si>
    <t>Ferrerras Cuevas, Julio</t>
  </si>
  <si>
    <t>Feliz Feliz, Yudelys</t>
  </si>
  <si>
    <t>Clinica Veterinaria</t>
  </si>
  <si>
    <t>Encarnación Herrera, Alejandro</t>
  </si>
  <si>
    <t>Hernandez Henry Miguel</t>
  </si>
  <si>
    <t>Mezon Paulino, Ana Virginia</t>
  </si>
  <si>
    <t>Cabral Mota, Francisca</t>
  </si>
  <si>
    <t>De Jesus Suero, Elias</t>
  </si>
  <si>
    <t>Peguero Mosquea, Samuel Adonis</t>
  </si>
  <si>
    <t>Montilla, Alejandro Manuel</t>
  </si>
  <si>
    <t>Carreño Pinto, Tatiana</t>
  </si>
  <si>
    <t xml:space="preserve">  Nómina de Sueldos: Empleados Fijos</t>
  </si>
  <si>
    <t>Enc. Depto. de Educación Ambiental</t>
  </si>
  <si>
    <t>Recepcionista</t>
  </si>
  <si>
    <t>Peña Fernandez, Jazmin Marit</t>
  </si>
  <si>
    <t>Guia de Trenes</t>
  </si>
  <si>
    <t>Guía de Trenes</t>
  </si>
  <si>
    <t>Guí de Trenes</t>
  </si>
  <si>
    <t>Supervisora de Parque</t>
  </si>
  <si>
    <t>Supervisor de Parque</t>
  </si>
  <si>
    <t>Paniagua, Eliazar Alberto</t>
  </si>
  <si>
    <t xml:space="preserve">Medina Minyety, José Alejandro </t>
  </si>
  <si>
    <t>Mendoza, Jakelin</t>
  </si>
  <si>
    <t>Rodríguez Abad, Janser</t>
  </si>
  <si>
    <t>Castillo Torres, Nelson Algenis</t>
  </si>
  <si>
    <t>Rodriguez Rondon, Altagracia</t>
  </si>
  <si>
    <t>De Los Santos, Quintino</t>
  </si>
  <si>
    <t xml:space="preserve">Tejeda Evangelista, Carlos Julio </t>
  </si>
  <si>
    <t>Ramos Madera, Linabel Antonia</t>
  </si>
  <si>
    <t>Placencia Cuevas, Dairy</t>
  </si>
  <si>
    <t>Linares Soto, Eudocio</t>
  </si>
  <si>
    <t>De Leon Castillo, Eddy Frank</t>
  </si>
  <si>
    <t>Montero, José Luís Damian</t>
  </si>
  <si>
    <t>Acosta Cabral, Alexander</t>
  </si>
  <si>
    <t>Casanova Montero, Franco</t>
  </si>
  <si>
    <t>Heredia de la Cruz, Emmanuel</t>
  </si>
  <si>
    <t>Solano Medina, David</t>
  </si>
  <si>
    <t>Cuevas Castillo, Yrene</t>
  </si>
  <si>
    <t>Conserjeria</t>
  </si>
  <si>
    <t>Artiles Suazo, Henry</t>
  </si>
  <si>
    <t>Henriquez Guillen, Luis Alvaro</t>
  </si>
  <si>
    <t>Concepción Ulloa, Ariel Antonio</t>
  </si>
  <si>
    <t>Augusto Sencion, Rafael</t>
  </si>
  <si>
    <t>Arias Cruz, Junior Alexander</t>
  </si>
  <si>
    <t>Tavares Almonte, Edwin Miguel</t>
  </si>
  <si>
    <t>Martínez Razon, Jennifer Luisa</t>
  </si>
  <si>
    <t>Suarez Placencia, Diony Silvestre</t>
  </si>
  <si>
    <t>Heredia, Rosa Angelica</t>
  </si>
  <si>
    <t>Auxiliar de Cocina</t>
  </si>
  <si>
    <t>Acosta, Francisco Antonio</t>
  </si>
  <si>
    <t>Bergal Seguraz, Leandro</t>
  </si>
  <si>
    <t>Nuñez Javier, Yeurys Jose</t>
  </si>
  <si>
    <t>Pujols Montilla, Xiomara</t>
  </si>
  <si>
    <t>Segura, Madelyne</t>
  </si>
  <si>
    <t>Sanchez de la Cruz, Dania Altagracia</t>
  </si>
  <si>
    <t>Hernandez Cerda, Benito</t>
  </si>
  <si>
    <t>Uxiliar Administrativo</t>
  </si>
  <si>
    <t>Toribio Paulino, Patricia</t>
  </si>
  <si>
    <t>Dirección</t>
  </si>
  <si>
    <t>Directora General</t>
  </si>
  <si>
    <t>Contreras, Noemi</t>
  </si>
  <si>
    <t>Torres Encarnación, Carolin</t>
  </si>
  <si>
    <t>Soto Heredia, Jerry Joel</t>
  </si>
  <si>
    <t>Brito Polanco, Jos Luís</t>
  </si>
  <si>
    <r>
      <t xml:space="preserve">  </t>
    </r>
    <r>
      <rPr>
        <b/>
        <u val="single"/>
        <sz val="14"/>
        <rFont val="Arial"/>
        <family val="2"/>
      </rPr>
      <t xml:space="preserve"> Yesenia Justo Taveras</t>
    </r>
  </si>
  <si>
    <t>De la Cruz de Paula, Samuel</t>
  </si>
  <si>
    <t>Marte, Yefery</t>
  </si>
  <si>
    <t>Guerrero, Yudelka Miguelina</t>
  </si>
  <si>
    <t>Espinal Mendoza, Johanna Estefania</t>
  </si>
  <si>
    <t>Aux. Administrativo I</t>
  </si>
  <si>
    <t>Rodriguez Rosario, Cesar Augusto</t>
  </si>
  <si>
    <t>Nuñez Astacio, Karina</t>
  </si>
  <si>
    <t>Supervisora de Eventos</t>
  </si>
  <si>
    <t>Ayudante de Mantenimiento</t>
  </si>
  <si>
    <t>chofer</t>
  </si>
  <si>
    <t>Gutierrez Marte, Juana</t>
  </si>
  <si>
    <t>Martínez Andujar, Leyda</t>
  </si>
  <si>
    <t>Cortoreal, Concepción</t>
  </si>
  <si>
    <t>De los Santos Suero, Marcos</t>
  </si>
  <si>
    <t>Martinez Cabral, Marcos Arsenio</t>
  </si>
  <si>
    <t>Feliz Medina, Agripino</t>
  </si>
  <si>
    <t>Veras Arocha, Ramona Martina Altagracia</t>
  </si>
  <si>
    <t>Correspondiente al mes de Julio del año 2021</t>
  </si>
  <si>
    <t>Matias Santana, Julio Cesar</t>
  </si>
  <si>
    <t>Supervisor de Transportación</t>
  </si>
  <si>
    <t xml:space="preserve">Taveras, Raynier </t>
  </si>
  <si>
    <t>Acosta Toribio, Carlos David</t>
  </si>
  <si>
    <t>Martínez Ramírez, Bryan Daniel</t>
  </si>
  <si>
    <t>Género</t>
  </si>
  <si>
    <t>Femenino</t>
  </si>
  <si>
    <t>Masculino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</si>
</sst>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_(* #,##0.0_);_(* \(#,##0.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3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6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48" fillId="0" borderId="11" xfId="49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1" fontId="48" fillId="0" borderId="11" xfId="49" applyNumberFormat="1" applyFont="1" applyFill="1" applyBorder="1" applyAlignment="1">
      <alignment horizontal="left" wrapText="1"/>
    </xf>
    <xf numFmtId="0" fontId="48" fillId="33" borderId="12" xfId="0" applyFont="1" applyFill="1" applyBorder="1" applyAlignment="1">
      <alignment wrapText="1"/>
    </xf>
    <xf numFmtId="0" fontId="48" fillId="0" borderId="13" xfId="0" applyFont="1" applyBorder="1" applyAlignment="1">
      <alignment wrapText="1"/>
    </xf>
    <xf numFmtId="0" fontId="8" fillId="33" borderId="14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wrapText="1"/>
    </xf>
    <xf numFmtId="0" fontId="48" fillId="0" borderId="15" xfId="0" applyFont="1" applyBorder="1" applyAlignment="1">
      <alignment wrapText="1"/>
    </xf>
    <xf numFmtId="171" fontId="48" fillId="0" borderId="15" xfId="49" applyNumberFormat="1" applyFont="1" applyBorder="1" applyAlignment="1">
      <alignment horizontal="left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wrapText="1"/>
    </xf>
    <xf numFmtId="0" fontId="8" fillId="33" borderId="14" xfId="0" applyFont="1" applyFill="1" applyBorder="1" applyAlignment="1">
      <alignment horizontal="center" vertical="center" wrapText="1"/>
    </xf>
    <xf numFmtId="171" fontId="48" fillId="0" borderId="18" xfId="49" applyNumberFormat="1" applyFont="1" applyBorder="1" applyAlignment="1">
      <alignment horizontal="left" wrapText="1"/>
    </xf>
    <xf numFmtId="0" fontId="48" fillId="33" borderId="18" xfId="0" applyFont="1" applyFill="1" applyBorder="1" applyAlignment="1">
      <alignment wrapText="1"/>
    </xf>
    <xf numFmtId="171" fontId="48" fillId="0" borderId="19" xfId="49" applyNumberFormat="1" applyFont="1" applyBorder="1" applyAlignment="1">
      <alignment horizontal="left" wrapText="1"/>
    </xf>
    <xf numFmtId="0" fontId="48" fillId="0" borderId="19" xfId="0" applyFont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171" fontId="48" fillId="0" borderId="18" xfId="49" applyNumberFormat="1" applyFont="1" applyFill="1" applyBorder="1" applyAlignment="1">
      <alignment horizontal="left" wrapText="1"/>
    </xf>
    <xf numFmtId="0" fontId="48" fillId="0" borderId="19" xfId="0" applyFont="1" applyFill="1" applyBorder="1" applyAlignment="1">
      <alignment wrapText="1"/>
    </xf>
    <xf numFmtId="171" fontId="48" fillId="0" borderId="19" xfId="49" applyNumberFormat="1" applyFont="1" applyFill="1" applyBorder="1" applyAlignment="1">
      <alignment horizontal="left" wrapText="1"/>
    </xf>
    <xf numFmtId="0" fontId="48" fillId="0" borderId="20" xfId="0" applyFont="1" applyBorder="1" applyAlignment="1">
      <alignment wrapText="1"/>
    </xf>
    <xf numFmtId="171" fontId="48" fillId="0" borderId="21" xfId="49" applyNumberFormat="1" applyFont="1" applyBorder="1" applyAlignment="1">
      <alignment horizontal="left" wrapText="1"/>
    </xf>
    <xf numFmtId="171" fontId="48" fillId="0" borderId="22" xfId="49" applyNumberFormat="1" applyFont="1" applyBorder="1" applyAlignment="1">
      <alignment horizontal="left" wrapText="1"/>
    </xf>
    <xf numFmtId="0" fontId="48" fillId="0" borderId="23" xfId="0" applyFont="1" applyBorder="1" applyAlignment="1">
      <alignment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" vertical="center" wrapText="1"/>
    </xf>
    <xf numFmtId="171" fontId="48" fillId="0" borderId="23" xfId="49" applyNumberFormat="1" applyFont="1" applyBorder="1" applyAlignment="1">
      <alignment horizontal="left" wrapText="1"/>
    </xf>
    <xf numFmtId="0" fontId="7" fillId="33" borderId="25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4" fontId="8" fillId="33" borderId="0" xfId="0" applyNumberFormat="1" applyFont="1" applyFill="1" applyAlignment="1">
      <alignment vertical="center"/>
    </xf>
    <xf numFmtId="0" fontId="48" fillId="0" borderId="27" xfId="0" applyFont="1" applyBorder="1" applyAlignment="1">
      <alignment wrapText="1"/>
    </xf>
    <xf numFmtId="171" fontId="48" fillId="0" borderId="27" xfId="49" applyNumberFormat="1" applyFont="1" applyBorder="1" applyAlignment="1">
      <alignment horizontal="left" wrapText="1"/>
    </xf>
    <xf numFmtId="0" fontId="8" fillId="33" borderId="17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wrapText="1"/>
    </xf>
    <xf numFmtId="171" fontId="48" fillId="0" borderId="14" xfId="49" applyNumberFormat="1" applyFont="1" applyBorder="1" applyAlignment="1">
      <alignment horizontal="left" wrapText="1"/>
    </xf>
    <xf numFmtId="0" fontId="48" fillId="0" borderId="28" xfId="0" applyFont="1" applyBorder="1" applyAlignment="1">
      <alignment wrapText="1"/>
    </xf>
    <xf numFmtId="171" fontId="48" fillId="0" borderId="29" xfId="49" applyNumberFormat="1" applyFont="1" applyBorder="1" applyAlignment="1">
      <alignment horizontal="left" wrapText="1"/>
    </xf>
    <xf numFmtId="0" fontId="48" fillId="0" borderId="14" xfId="0" applyFont="1" applyBorder="1" applyAlignment="1">
      <alignment wrapText="1"/>
    </xf>
    <xf numFmtId="0" fontId="7" fillId="33" borderId="30" xfId="0" applyFont="1" applyFill="1" applyBorder="1" applyAlignment="1">
      <alignment horizontal="center" vertical="center"/>
    </xf>
    <xf numFmtId="4" fontId="7" fillId="33" borderId="31" xfId="0" applyNumberFormat="1" applyFont="1" applyFill="1" applyBorder="1" applyAlignment="1">
      <alignment horizontal="center" vertical="center"/>
    </xf>
    <xf numFmtId="4" fontId="7" fillId="33" borderId="32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left" vertical="center"/>
    </xf>
    <xf numFmtId="0" fontId="7" fillId="34" borderId="40" xfId="0" applyFont="1" applyFill="1" applyBorder="1" applyAlignment="1">
      <alignment horizontal="left" vertical="center"/>
    </xf>
    <xf numFmtId="194" fontId="8" fillId="33" borderId="10" xfId="49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41" xfId="0" applyNumberFormat="1" applyFont="1" applyFill="1" applyBorder="1" applyAlignment="1">
      <alignment horizontal="center" vertical="center"/>
    </xf>
    <xf numFmtId="194" fontId="8" fillId="33" borderId="17" xfId="49" applyNumberFormat="1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" fontId="8" fillId="33" borderId="42" xfId="0" applyNumberFormat="1" applyFont="1" applyFill="1" applyBorder="1" applyAlignment="1">
      <alignment horizontal="center" vertical="center"/>
    </xf>
    <xf numFmtId="194" fontId="8" fillId="33" borderId="14" xfId="49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33" borderId="43" xfId="0" applyNumberFormat="1" applyFont="1" applyFill="1" applyBorder="1" applyAlignment="1">
      <alignment horizontal="center" vertical="center"/>
    </xf>
    <xf numFmtId="194" fontId="8" fillId="33" borderId="24" xfId="49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center" vertical="center" wrapText="1"/>
    </xf>
    <xf numFmtId="4" fontId="7" fillId="34" borderId="34" xfId="0" applyNumberFormat="1" applyFont="1" applyFill="1" applyBorder="1" applyAlignment="1">
      <alignment horizontal="right" vertical="center"/>
    </xf>
    <xf numFmtId="4" fontId="7" fillId="34" borderId="49" xfId="0" applyNumberFormat="1" applyFont="1" applyFill="1" applyBorder="1" applyAlignment="1">
      <alignment horizontal="right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vertical="center" wrapText="1"/>
    </xf>
    <xf numFmtId="0" fontId="7" fillId="34" borderId="39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center" vertical="center" wrapText="1"/>
    </xf>
    <xf numFmtId="4" fontId="7" fillId="34" borderId="39" xfId="0" applyNumberFormat="1" applyFont="1" applyFill="1" applyBorder="1" applyAlignment="1">
      <alignment horizontal="left" vertical="center"/>
    </xf>
    <xf numFmtId="4" fontId="7" fillId="34" borderId="39" xfId="0" applyNumberFormat="1" applyFont="1" applyFill="1" applyBorder="1" applyAlignment="1">
      <alignment horizontal="right" vertical="center"/>
    </xf>
    <xf numFmtId="4" fontId="7" fillId="34" borderId="50" xfId="0" applyNumberFormat="1" applyFont="1" applyFill="1" applyBorder="1" applyAlignment="1">
      <alignment horizontal="right" vertical="center"/>
    </xf>
    <xf numFmtId="0" fontId="7" fillId="34" borderId="30" xfId="0" applyFont="1" applyFill="1" applyBorder="1" applyAlignment="1">
      <alignment horizontal="center" vertical="center" wrapText="1"/>
    </xf>
    <xf numFmtId="171" fontId="48" fillId="33" borderId="18" xfId="49" applyNumberFormat="1" applyFont="1" applyFill="1" applyBorder="1" applyAlignment="1">
      <alignment horizontal="left" wrapText="1"/>
    </xf>
    <xf numFmtId="171" fontId="48" fillId="33" borderId="11" xfId="49" applyNumberFormat="1" applyFont="1" applyFill="1" applyBorder="1" applyAlignment="1">
      <alignment horizontal="left" wrapText="1"/>
    </xf>
    <xf numFmtId="171" fontId="48" fillId="33" borderId="15" xfId="49" applyNumberFormat="1" applyFont="1" applyFill="1" applyBorder="1" applyAlignment="1">
      <alignment horizontal="left" wrapText="1"/>
    </xf>
    <xf numFmtId="0" fontId="48" fillId="33" borderId="15" xfId="0" applyFont="1" applyFill="1" applyBorder="1" applyAlignment="1">
      <alignment wrapText="1"/>
    </xf>
    <xf numFmtId="0" fontId="8" fillId="33" borderId="16" xfId="0" applyFont="1" applyFill="1" applyBorder="1" applyAlignment="1">
      <alignment horizontal="center" vertical="center" wrapText="1"/>
    </xf>
    <xf numFmtId="171" fontId="48" fillId="0" borderId="51" xfId="49" applyNumberFormat="1" applyFont="1" applyBorder="1" applyAlignment="1">
      <alignment horizontal="left" wrapText="1"/>
    </xf>
    <xf numFmtId="194" fontId="8" fillId="33" borderId="16" xfId="49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48" fillId="0" borderId="52" xfId="0" applyFont="1" applyBorder="1" applyAlignment="1">
      <alignment wrapText="1"/>
    </xf>
    <xf numFmtId="0" fontId="1" fillId="33" borderId="0" xfId="0" applyFont="1" applyFill="1" applyAlignment="1">
      <alignment horizontal="center" vertical="center"/>
    </xf>
    <xf numFmtId="0" fontId="48" fillId="33" borderId="13" xfId="0" applyFont="1" applyFill="1" applyBorder="1" applyAlignment="1">
      <alignment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34" borderId="35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1285875</xdr:colOff>
      <xdr:row>0</xdr:row>
      <xdr:rowOff>123825</xdr:rowOff>
    </xdr:from>
    <xdr:to>
      <xdr:col>3</xdr:col>
      <xdr:colOff>2800350</xdr:colOff>
      <xdr:row>6</xdr:row>
      <xdr:rowOff>123825</xdr:rowOff>
    </xdr:to>
    <xdr:pic>
      <xdr:nvPicPr>
        <xdr:cNvPr id="1" name="1 Imagen" descr="C:\Documents and Settings\YANET\Escritorio\ZOODOM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23825"/>
          <a:ext cx="1514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="80" zoomScaleNormal="80" zoomScalePageLayoutView="0" workbookViewId="0" topLeftCell="A42">
      <selection activeCell="E51" sqref="E51"/>
    </sheetView>
  </sheetViews>
  <sheetFormatPr defaultColWidth="9.140625" defaultRowHeight="12.75"/>
  <cols>
    <col min="1" max="1" width="9.00390625" style="9" customWidth="1"/>
    <col min="2" max="2" width="51.7109375" style="0" customWidth="1"/>
    <col min="3" max="3" width="41.00390625" style="14" customWidth="1"/>
    <col min="4" max="4" width="42.8515625" style="14" customWidth="1"/>
    <col min="5" max="5" width="13.140625" style="19" customWidth="1"/>
    <col min="6" max="6" width="12.7109375" style="19" customWidth="1"/>
    <col min="7" max="7" width="23.8515625" style="14" customWidth="1"/>
    <col min="8" max="8" width="15.57421875" style="1" customWidth="1"/>
    <col min="9" max="9" width="17.140625" style="1" customWidth="1"/>
    <col min="10" max="10" width="15.140625" style="1" customWidth="1"/>
    <col min="11" max="11" width="16.421875" style="1" customWidth="1"/>
    <col min="12" max="12" width="16.00390625" style="1" customWidth="1"/>
  </cols>
  <sheetData>
    <row r="1" spans="1:12" ht="15">
      <c r="A1" s="8"/>
      <c r="B1" s="3"/>
      <c r="C1" s="13"/>
      <c r="D1" s="13"/>
      <c r="E1" s="17"/>
      <c r="F1" s="17"/>
      <c r="G1" s="13"/>
      <c r="H1" s="3"/>
      <c r="I1" s="3"/>
      <c r="J1" s="3"/>
      <c r="K1" s="3"/>
      <c r="L1" s="3"/>
    </row>
    <row r="2" spans="1:12" ht="15">
      <c r="A2" s="8"/>
      <c r="B2" s="3"/>
      <c r="C2" s="13"/>
      <c r="D2" s="13"/>
      <c r="E2" s="17"/>
      <c r="F2" s="17"/>
      <c r="G2" s="13"/>
      <c r="H2" s="3"/>
      <c r="I2" s="3"/>
      <c r="J2" s="3"/>
      <c r="K2" s="3"/>
      <c r="L2" s="3"/>
    </row>
    <row r="3" spans="1:12" ht="15">
      <c r="A3" s="8"/>
      <c r="G3" s="13"/>
      <c r="H3" s="3"/>
      <c r="I3" s="3"/>
      <c r="J3" s="3"/>
      <c r="K3" s="3"/>
      <c r="L3" s="3"/>
    </row>
    <row r="4" spans="1:12" s="3" customFormat="1" ht="15">
      <c r="A4" s="5"/>
      <c r="B4" s="2"/>
      <c r="C4" s="15"/>
      <c r="D4" s="15"/>
      <c r="E4" s="18"/>
      <c r="F4" s="18"/>
      <c r="G4" s="15"/>
      <c r="H4" s="2"/>
      <c r="I4" s="2"/>
      <c r="J4" s="2"/>
      <c r="K4" s="2"/>
      <c r="L4" s="2"/>
    </row>
    <row r="5" spans="1:12" s="3" customFormat="1" ht="18">
      <c r="A5" s="5"/>
      <c r="B5" s="2"/>
      <c r="C5" s="15"/>
      <c r="D5" s="15"/>
      <c r="E5" s="18"/>
      <c r="F5" s="18"/>
      <c r="G5" s="16"/>
      <c r="H5" s="4"/>
      <c r="I5" s="2"/>
      <c r="J5" s="2"/>
      <c r="K5" s="2"/>
      <c r="L5" s="2"/>
    </row>
    <row r="6" spans="1:12" s="3" customFormat="1" ht="15">
      <c r="A6" s="5"/>
      <c r="B6" s="2"/>
      <c r="C6" s="15"/>
      <c r="D6" s="15"/>
      <c r="E6" s="18"/>
      <c r="F6" s="18"/>
      <c r="G6" s="15"/>
      <c r="H6" s="2"/>
      <c r="I6" s="2"/>
      <c r="J6" s="2"/>
      <c r="K6" s="2"/>
      <c r="L6" s="2"/>
    </row>
    <row r="7" spans="1:12" s="3" customFormat="1" ht="15">
      <c r="A7" s="5"/>
      <c r="B7" s="2"/>
      <c r="C7" s="15"/>
      <c r="D7" s="15"/>
      <c r="E7" s="18"/>
      <c r="F7" s="18"/>
      <c r="G7" s="15"/>
      <c r="H7" s="2"/>
      <c r="I7" s="2"/>
      <c r="J7" s="2"/>
      <c r="K7" s="2"/>
      <c r="L7" s="2"/>
    </row>
    <row r="8" spans="1:12" s="3" customFormat="1" ht="19.5">
      <c r="A8" s="139" t="s">
        <v>18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s="3" customFormat="1" ht="18">
      <c r="A9" s="140" t="s">
        <v>222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s="3" customFormat="1" ht="18">
      <c r="A10" s="6"/>
      <c r="B10" s="10"/>
      <c r="C10" s="16"/>
      <c r="D10" s="16" t="s">
        <v>293</v>
      </c>
      <c r="E10" s="124"/>
      <c r="F10" s="12"/>
      <c r="H10" s="10"/>
      <c r="I10" s="16"/>
      <c r="J10" s="10"/>
      <c r="K10" s="10"/>
      <c r="L10" s="10"/>
    </row>
    <row r="11" spans="1:12" s="3" customFormat="1" ht="15.75" thickBot="1">
      <c r="A11" s="5"/>
      <c r="B11" s="2"/>
      <c r="C11" s="15"/>
      <c r="D11" s="15"/>
      <c r="E11" s="18"/>
      <c r="F11" s="18"/>
      <c r="G11" s="15"/>
      <c r="H11" s="2"/>
      <c r="I11" s="2"/>
      <c r="J11" s="2"/>
      <c r="K11" s="2"/>
      <c r="L11" s="2"/>
    </row>
    <row r="12" spans="1:12" ht="30" customHeight="1" thickBot="1">
      <c r="A12" s="141" t="s">
        <v>14</v>
      </c>
      <c r="B12" s="76"/>
      <c r="C12" s="77"/>
      <c r="D12" s="78"/>
      <c r="E12" s="101"/>
      <c r="F12" s="76"/>
      <c r="G12" s="141" t="s">
        <v>12</v>
      </c>
      <c r="H12" s="130" t="s">
        <v>5</v>
      </c>
      <c r="I12" s="131"/>
      <c r="J12" s="131"/>
      <c r="K12" s="114" t="s">
        <v>0</v>
      </c>
      <c r="L12" s="134" t="s">
        <v>13</v>
      </c>
    </row>
    <row r="13" spans="1:12" ht="49.5" customHeight="1">
      <c r="A13" s="137"/>
      <c r="B13" s="79" t="s">
        <v>10</v>
      </c>
      <c r="C13" s="80" t="s">
        <v>16</v>
      </c>
      <c r="D13" s="81" t="s">
        <v>11</v>
      </c>
      <c r="E13" s="81" t="s">
        <v>299</v>
      </c>
      <c r="F13" s="79" t="s">
        <v>15</v>
      </c>
      <c r="G13" s="137"/>
      <c r="H13" s="128"/>
      <c r="I13" s="126"/>
      <c r="J13" s="126" t="s">
        <v>113</v>
      </c>
      <c r="K13" s="137" t="s">
        <v>2</v>
      </c>
      <c r="L13" s="135"/>
    </row>
    <row r="14" spans="1:12" ht="34.5" customHeight="1" thickBot="1">
      <c r="A14" s="138"/>
      <c r="B14" s="82"/>
      <c r="C14" s="83"/>
      <c r="D14" s="84"/>
      <c r="E14" s="107"/>
      <c r="F14" s="82"/>
      <c r="G14" s="138"/>
      <c r="H14" s="129" t="s">
        <v>3</v>
      </c>
      <c r="I14" s="127" t="s">
        <v>4</v>
      </c>
      <c r="J14" s="127"/>
      <c r="K14" s="138"/>
      <c r="L14" s="136"/>
    </row>
    <row r="15" spans="1:12" ht="16.5" customHeight="1">
      <c r="A15" s="96">
        <v>1</v>
      </c>
      <c r="B15" s="27" t="s">
        <v>19</v>
      </c>
      <c r="C15" s="21" t="s">
        <v>115</v>
      </c>
      <c r="D15" s="21" t="s">
        <v>267</v>
      </c>
      <c r="E15" s="22" t="s">
        <v>301</v>
      </c>
      <c r="F15" s="22" t="s">
        <v>185</v>
      </c>
      <c r="G15" s="23">
        <v>31500</v>
      </c>
      <c r="H15" s="85">
        <f aca="true" t="shared" si="0" ref="H15:H85">+G15*2.87%</f>
        <v>904.05</v>
      </c>
      <c r="I15" s="86">
        <f aca="true" t="shared" si="1" ref="I15:I53">+G15*3.04%</f>
        <v>957.6</v>
      </c>
      <c r="J15" s="86">
        <v>25</v>
      </c>
      <c r="K15" s="86">
        <f>+H15+I15+J15</f>
        <v>1886.65</v>
      </c>
      <c r="L15" s="87">
        <f>+G15-K15</f>
        <v>29613.35</v>
      </c>
    </row>
    <row r="16" spans="1:12" ht="16.5" customHeight="1">
      <c r="A16" s="96">
        <v>2</v>
      </c>
      <c r="B16" s="27" t="s">
        <v>201</v>
      </c>
      <c r="C16" s="24" t="s">
        <v>114</v>
      </c>
      <c r="D16" s="24" t="s">
        <v>122</v>
      </c>
      <c r="E16" s="25" t="s">
        <v>300</v>
      </c>
      <c r="F16" s="25" t="s">
        <v>185</v>
      </c>
      <c r="G16" s="26">
        <v>14300</v>
      </c>
      <c r="H16" s="85">
        <f>+G16*2.87%</f>
        <v>410.41</v>
      </c>
      <c r="I16" s="86">
        <f t="shared" si="1"/>
        <v>434.72</v>
      </c>
      <c r="J16" s="86">
        <v>25</v>
      </c>
      <c r="K16" s="86">
        <f aca="true" t="shared" si="2" ref="K16:K84">+H16+I16+J16</f>
        <v>870.1300000000001</v>
      </c>
      <c r="L16" s="87">
        <f aca="true" t="shared" si="3" ref="L16:L84">+G16-K16</f>
        <v>13429.869999999999</v>
      </c>
    </row>
    <row r="17" spans="1:12" ht="16.5" customHeight="1">
      <c r="A17" s="96">
        <v>3</v>
      </c>
      <c r="B17" s="27" t="s">
        <v>244</v>
      </c>
      <c r="C17" s="24" t="s">
        <v>213</v>
      </c>
      <c r="D17" s="24" t="s">
        <v>120</v>
      </c>
      <c r="E17" s="25" t="s">
        <v>301</v>
      </c>
      <c r="F17" s="25" t="s">
        <v>185</v>
      </c>
      <c r="G17" s="26">
        <v>14300</v>
      </c>
      <c r="H17" s="85">
        <f>+G17*2.87%</f>
        <v>410.41</v>
      </c>
      <c r="I17" s="86">
        <f>+G17*3.04%</f>
        <v>434.72</v>
      </c>
      <c r="J17" s="86">
        <v>25</v>
      </c>
      <c r="K17" s="86">
        <f t="shared" si="2"/>
        <v>870.1300000000001</v>
      </c>
      <c r="L17" s="87">
        <f>+G17-K17</f>
        <v>13429.869999999999</v>
      </c>
    </row>
    <row r="18" spans="1:12" ht="15">
      <c r="A18" s="97">
        <v>4</v>
      </c>
      <c r="B18" s="28" t="s">
        <v>20</v>
      </c>
      <c r="C18" s="29" t="s">
        <v>114</v>
      </c>
      <c r="D18" s="29" t="s">
        <v>116</v>
      </c>
      <c r="E18" s="22" t="s">
        <v>301</v>
      </c>
      <c r="F18" s="22" t="s">
        <v>185</v>
      </c>
      <c r="G18" s="23">
        <v>23100</v>
      </c>
      <c r="H18" s="85">
        <f t="shared" si="0"/>
        <v>662.97</v>
      </c>
      <c r="I18" s="86">
        <f t="shared" si="1"/>
        <v>702.24</v>
      </c>
      <c r="J18" s="86">
        <v>25</v>
      </c>
      <c r="K18" s="86">
        <f t="shared" si="2"/>
        <v>1390.21</v>
      </c>
      <c r="L18" s="87">
        <f t="shared" si="3"/>
        <v>21709.79</v>
      </c>
    </row>
    <row r="19" spans="1:12" ht="15">
      <c r="A19" s="97">
        <v>5</v>
      </c>
      <c r="B19" s="28" t="s">
        <v>21</v>
      </c>
      <c r="C19" s="29" t="s">
        <v>118</v>
      </c>
      <c r="D19" s="29" t="s">
        <v>117</v>
      </c>
      <c r="E19" s="22" t="s">
        <v>301</v>
      </c>
      <c r="F19" s="22" t="s">
        <v>185</v>
      </c>
      <c r="G19" s="23">
        <v>18700</v>
      </c>
      <c r="H19" s="85">
        <f t="shared" si="0"/>
        <v>536.6899999999999</v>
      </c>
      <c r="I19" s="86">
        <f t="shared" si="1"/>
        <v>568.48</v>
      </c>
      <c r="J19" s="86">
        <v>25</v>
      </c>
      <c r="K19" s="86">
        <f t="shared" si="2"/>
        <v>1130.17</v>
      </c>
      <c r="L19" s="87">
        <f t="shared" si="3"/>
        <v>17569.83</v>
      </c>
    </row>
    <row r="20" spans="1:12" ht="15">
      <c r="A20" s="97">
        <v>6</v>
      </c>
      <c r="B20" s="28" t="s">
        <v>260</v>
      </c>
      <c r="C20" s="29" t="s">
        <v>123</v>
      </c>
      <c r="D20" s="29" t="s">
        <v>122</v>
      </c>
      <c r="E20" s="22" t="s">
        <v>301</v>
      </c>
      <c r="F20" s="22" t="s">
        <v>185</v>
      </c>
      <c r="G20" s="23">
        <v>14300</v>
      </c>
      <c r="H20" s="85">
        <f t="shared" si="0"/>
        <v>410.41</v>
      </c>
      <c r="I20" s="86">
        <f t="shared" si="1"/>
        <v>434.72</v>
      </c>
      <c r="J20" s="86">
        <v>25</v>
      </c>
      <c r="K20" s="86">
        <f t="shared" si="2"/>
        <v>870.1300000000001</v>
      </c>
      <c r="L20" s="87">
        <f t="shared" si="3"/>
        <v>13429.869999999999</v>
      </c>
    </row>
    <row r="21" spans="1:12" s="3" customFormat="1" ht="15">
      <c r="A21" s="97">
        <v>7</v>
      </c>
      <c r="B21" s="125" t="s">
        <v>297</v>
      </c>
      <c r="C21" s="29" t="s">
        <v>134</v>
      </c>
      <c r="D21" s="29" t="s">
        <v>227</v>
      </c>
      <c r="E21" s="22" t="s">
        <v>301</v>
      </c>
      <c r="F21" s="22" t="s">
        <v>185</v>
      </c>
      <c r="G21" s="116">
        <v>20000</v>
      </c>
      <c r="H21" s="85">
        <f t="shared" si="0"/>
        <v>574</v>
      </c>
      <c r="I21" s="86">
        <f t="shared" si="1"/>
        <v>608</v>
      </c>
      <c r="J21" s="86">
        <v>25</v>
      </c>
      <c r="K21" s="86">
        <f t="shared" si="2"/>
        <v>1207</v>
      </c>
      <c r="L21" s="87">
        <f t="shared" si="3"/>
        <v>18793</v>
      </c>
    </row>
    <row r="22" spans="1:12" ht="15">
      <c r="A22" s="97">
        <v>8</v>
      </c>
      <c r="B22" s="28" t="s">
        <v>22</v>
      </c>
      <c r="C22" s="29" t="s">
        <v>115</v>
      </c>
      <c r="D22" s="29" t="s">
        <v>119</v>
      </c>
      <c r="E22" s="22" t="s">
        <v>301</v>
      </c>
      <c r="F22" s="22" t="s">
        <v>185</v>
      </c>
      <c r="G22" s="23">
        <v>22000</v>
      </c>
      <c r="H22" s="85">
        <f t="shared" si="0"/>
        <v>631.4</v>
      </c>
      <c r="I22" s="86">
        <f t="shared" si="1"/>
        <v>668.8</v>
      </c>
      <c r="J22" s="86">
        <v>25</v>
      </c>
      <c r="K22" s="86">
        <f t="shared" si="2"/>
        <v>1325.1999999999998</v>
      </c>
      <c r="L22" s="87">
        <f t="shared" si="3"/>
        <v>20674.8</v>
      </c>
    </row>
    <row r="23" spans="1:12" ht="15">
      <c r="A23" s="97">
        <v>9</v>
      </c>
      <c r="B23" s="28" t="s">
        <v>23</v>
      </c>
      <c r="C23" s="29" t="s">
        <v>121</v>
      </c>
      <c r="D23" s="29" t="s">
        <v>120</v>
      </c>
      <c r="E23" s="22" t="s">
        <v>301</v>
      </c>
      <c r="F23" s="22" t="s">
        <v>185</v>
      </c>
      <c r="G23" s="23">
        <v>16500</v>
      </c>
      <c r="H23" s="85">
        <f t="shared" si="0"/>
        <v>473.55</v>
      </c>
      <c r="I23" s="86">
        <f t="shared" si="1"/>
        <v>501.6</v>
      </c>
      <c r="J23" s="86">
        <v>25</v>
      </c>
      <c r="K23" s="86">
        <f t="shared" si="2"/>
        <v>1000.1500000000001</v>
      </c>
      <c r="L23" s="87">
        <f t="shared" si="3"/>
        <v>15499.85</v>
      </c>
    </row>
    <row r="24" spans="1:12" ht="15.75" customHeight="1">
      <c r="A24" s="97">
        <v>10</v>
      </c>
      <c r="B24" s="28" t="s">
        <v>24</v>
      </c>
      <c r="C24" s="29" t="s">
        <v>121</v>
      </c>
      <c r="D24" s="29" t="s">
        <v>120</v>
      </c>
      <c r="E24" s="22" t="s">
        <v>301</v>
      </c>
      <c r="F24" s="22" t="s">
        <v>185</v>
      </c>
      <c r="G24" s="23">
        <v>15950</v>
      </c>
      <c r="H24" s="85">
        <f t="shared" si="0"/>
        <v>457.765</v>
      </c>
      <c r="I24" s="86">
        <f t="shared" si="1"/>
        <v>484.88</v>
      </c>
      <c r="J24" s="86">
        <v>25</v>
      </c>
      <c r="K24" s="86">
        <f t="shared" si="2"/>
        <v>967.645</v>
      </c>
      <c r="L24" s="87">
        <f t="shared" si="3"/>
        <v>14982.355</v>
      </c>
    </row>
    <row r="25" spans="1:12" ht="15.75" customHeight="1">
      <c r="A25" s="97">
        <v>11</v>
      </c>
      <c r="B25" s="28" t="s">
        <v>253</v>
      </c>
      <c r="C25" s="29" t="s">
        <v>118</v>
      </c>
      <c r="D25" s="29" t="s">
        <v>155</v>
      </c>
      <c r="E25" s="22" t="s">
        <v>301</v>
      </c>
      <c r="F25" s="22" t="s">
        <v>185</v>
      </c>
      <c r="G25" s="23">
        <v>25000</v>
      </c>
      <c r="H25" s="85">
        <f t="shared" si="0"/>
        <v>717.5</v>
      </c>
      <c r="I25" s="86">
        <f t="shared" si="1"/>
        <v>760</v>
      </c>
      <c r="J25" s="86">
        <v>25</v>
      </c>
      <c r="K25" s="86">
        <f>+H25+I25+J25</f>
        <v>1502.5</v>
      </c>
      <c r="L25" s="87">
        <f>+G25-K25</f>
        <v>23497.5</v>
      </c>
    </row>
    <row r="26" spans="1:12" ht="15.75" customHeight="1">
      <c r="A26" s="97">
        <v>12</v>
      </c>
      <c r="B26" s="28" t="s">
        <v>254</v>
      </c>
      <c r="C26" s="29" t="s">
        <v>130</v>
      </c>
      <c r="D26" s="29" t="s">
        <v>202</v>
      </c>
      <c r="E26" s="22" t="s">
        <v>301</v>
      </c>
      <c r="F26" s="22" t="s">
        <v>185</v>
      </c>
      <c r="G26" s="23">
        <v>16500</v>
      </c>
      <c r="H26" s="85">
        <f t="shared" si="0"/>
        <v>473.55</v>
      </c>
      <c r="I26" s="86">
        <f t="shared" si="1"/>
        <v>501.6</v>
      </c>
      <c r="J26" s="86">
        <v>25</v>
      </c>
      <c r="K26" s="86">
        <f>+H26+I26+J26</f>
        <v>1000.1500000000001</v>
      </c>
      <c r="L26" s="87">
        <f>+G26-K26</f>
        <v>15499.85</v>
      </c>
    </row>
    <row r="27" spans="1:12" ht="15">
      <c r="A27" s="97">
        <v>13</v>
      </c>
      <c r="B27" s="28" t="s">
        <v>25</v>
      </c>
      <c r="C27" s="29" t="s">
        <v>125</v>
      </c>
      <c r="D27" s="29" t="s">
        <v>126</v>
      </c>
      <c r="E27" s="22" t="s">
        <v>301</v>
      </c>
      <c r="F27" s="22" t="s">
        <v>185</v>
      </c>
      <c r="G27" s="23">
        <v>26250</v>
      </c>
      <c r="H27" s="85">
        <f t="shared" si="0"/>
        <v>753.375</v>
      </c>
      <c r="I27" s="86">
        <f t="shared" si="1"/>
        <v>798</v>
      </c>
      <c r="J27" s="86">
        <v>25</v>
      </c>
      <c r="K27" s="86">
        <f t="shared" si="2"/>
        <v>1576.375</v>
      </c>
      <c r="L27" s="87">
        <f t="shared" si="3"/>
        <v>24673.625</v>
      </c>
    </row>
    <row r="28" spans="1:12" ht="15">
      <c r="A28" s="97">
        <v>14</v>
      </c>
      <c r="B28" s="28" t="s">
        <v>26</v>
      </c>
      <c r="C28" s="29" t="s">
        <v>128</v>
      </c>
      <c r="D28" s="29" t="s">
        <v>127</v>
      </c>
      <c r="E28" s="22" t="s">
        <v>301</v>
      </c>
      <c r="F28" s="22" t="s">
        <v>185</v>
      </c>
      <c r="G28" s="23">
        <v>22000</v>
      </c>
      <c r="H28" s="85">
        <f t="shared" si="0"/>
        <v>631.4</v>
      </c>
      <c r="I28" s="86">
        <f t="shared" si="1"/>
        <v>668.8</v>
      </c>
      <c r="J28" s="86">
        <v>25</v>
      </c>
      <c r="K28" s="86">
        <f t="shared" si="2"/>
        <v>1325.1999999999998</v>
      </c>
      <c r="L28" s="87">
        <f t="shared" si="3"/>
        <v>20674.8</v>
      </c>
    </row>
    <row r="29" spans="1:12" ht="15">
      <c r="A29" s="97">
        <v>15</v>
      </c>
      <c r="B29" s="28" t="s">
        <v>250</v>
      </c>
      <c r="C29" s="29" t="s">
        <v>121</v>
      </c>
      <c r="D29" s="29" t="s">
        <v>120</v>
      </c>
      <c r="E29" s="22" t="s">
        <v>301</v>
      </c>
      <c r="F29" s="22" t="s">
        <v>185</v>
      </c>
      <c r="G29" s="23">
        <v>17600</v>
      </c>
      <c r="H29" s="85">
        <f t="shared" si="0"/>
        <v>505.12</v>
      </c>
      <c r="I29" s="86">
        <f t="shared" si="1"/>
        <v>535.04</v>
      </c>
      <c r="J29" s="86">
        <v>25</v>
      </c>
      <c r="K29" s="86">
        <f>+H29+I29+J29</f>
        <v>1065.1599999999999</v>
      </c>
      <c r="L29" s="87">
        <f>+G29-K29</f>
        <v>16534.84</v>
      </c>
    </row>
    <row r="30" spans="1:12" ht="15">
      <c r="A30" s="97">
        <v>16</v>
      </c>
      <c r="B30" s="28" t="s">
        <v>27</v>
      </c>
      <c r="C30" s="29" t="s">
        <v>125</v>
      </c>
      <c r="D30" s="29" t="s">
        <v>129</v>
      </c>
      <c r="E30" s="22" t="s">
        <v>301</v>
      </c>
      <c r="F30" s="22" t="s">
        <v>185</v>
      </c>
      <c r="G30" s="23">
        <v>40000</v>
      </c>
      <c r="H30" s="85">
        <f t="shared" si="0"/>
        <v>1148</v>
      </c>
      <c r="I30" s="86">
        <f t="shared" si="1"/>
        <v>1216</v>
      </c>
      <c r="J30" s="86">
        <v>25</v>
      </c>
      <c r="K30" s="86">
        <f t="shared" si="2"/>
        <v>2389</v>
      </c>
      <c r="L30" s="87">
        <f t="shared" si="3"/>
        <v>37611</v>
      </c>
    </row>
    <row r="31" spans="1:12" ht="15">
      <c r="A31" s="97">
        <v>17</v>
      </c>
      <c r="B31" s="30" t="s">
        <v>172</v>
      </c>
      <c r="C31" s="29" t="s">
        <v>134</v>
      </c>
      <c r="D31" s="29" t="s">
        <v>228</v>
      </c>
      <c r="E31" s="22" t="s">
        <v>300</v>
      </c>
      <c r="F31" s="22" t="s">
        <v>185</v>
      </c>
      <c r="G31" s="23">
        <v>22000</v>
      </c>
      <c r="H31" s="85">
        <f t="shared" si="0"/>
        <v>631.4</v>
      </c>
      <c r="I31" s="86">
        <f t="shared" si="1"/>
        <v>668.8</v>
      </c>
      <c r="J31" s="86">
        <v>25</v>
      </c>
      <c r="K31" s="86">
        <f>+H31+I31+J31</f>
        <v>1325.1999999999998</v>
      </c>
      <c r="L31" s="87">
        <f>+G31-K31</f>
        <v>20674.8</v>
      </c>
    </row>
    <row r="32" spans="1:12" ht="15">
      <c r="A32" s="97">
        <v>18</v>
      </c>
      <c r="B32" s="30" t="s">
        <v>28</v>
      </c>
      <c r="C32" s="29" t="s">
        <v>123</v>
      </c>
      <c r="D32" s="29" t="s">
        <v>122</v>
      </c>
      <c r="E32" s="22" t="s">
        <v>300</v>
      </c>
      <c r="F32" s="22" t="s">
        <v>185</v>
      </c>
      <c r="G32" s="23">
        <v>14300</v>
      </c>
      <c r="H32" s="85">
        <f t="shared" si="0"/>
        <v>410.41</v>
      </c>
      <c r="I32" s="86">
        <f t="shared" si="1"/>
        <v>434.72</v>
      </c>
      <c r="J32" s="86">
        <v>25</v>
      </c>
      <c r="K32" s="86">
        <f t="shared" si="2"/>
        <v>870.1300000000001</v>
      </c>
      <c r="L32" s="87">
        <f t="shared" si="3"/>
        <v>13429.869999999999</v>
      </c>
    </row>
    <row r="33" spans="1:12" ht="15">
      <c r="A33" s="97">
        <v>19</v>
      </c>
      <c r="B33" s="30" t="s">
        <v>29</v>
      </c>
      <c r="C33" s="29" t="s">
        <v>128</v>
      </c>
      <c r="D33" s="29" t="s">
        <v>133</v>
      </c>
      <c r="E33" s="22" t="s">
        <v>301</v>
      </c>
      <c r="F33" s="22" t="s">
        <v>185</v>
      </c>
      <c r="G33" s="23">
        <v>14300</v>
      </c>
      <c r="H33" s="85">
        <f t="shared" si="0"/>
        <v>410.41</v>
      </c>
      <c r="I33" s="86">
        <f t="shared" si="1"/>
        <v>434.72</v>
      </c>
      <c r="J33" s="86">
        <v>25</v>
      </c>
      <c r="K33" s="86">
        <f t="shared" si="2"/>
        <v>870.1300000000001</v>
      </c>
      <c r="L33" s="87">
        <f t="shared" si="3"/>
        <v>13429.869999999999</v>
      </c>
    </row>
    <row r="34" spans="1:12" s="3" customFormat="1" ht="15">
      <c r="A34" s="97">
        <v>20</v>
      </c>
      <c r="B34" s="33" t="s">
        <v>30</v>
      </c>
      <c r="C34" s="29" t="s">
        <v>121</v>
      </c>
      <c r="D34" s="29" t="s">
        <v>120</v>
      </c>
      <c r="E34" s="22" t="s">
        <v>301</v>
      </c>
      <c r="F34" s="22" t="s">
        <v>185</v>
      </c>
      <c r="G34" s="116">
        <v>18700</v>
      </c>
      <c r="H34" s="85">
        <f t="shared" si="0"/>
        <v>536.6899999999999</v>
      </c>
      <c r="I34" s="86">
        <f t="shared" si="1"/>
        <v>568.48</v>
      </c>
      <c r="J34" s="86">
        <v>25</v>
      </c>
      <c r="K34" s="86">
        <f t="shared" si="2"/>
        <v>1130.17</v>
      </c>
      <c r="L34" s="87">
        <f t="shared" si="3"/>
        <v>17569.83</v>
      </c>
    </row>
    <row r="35" spans="1:12" s="3" customFormat="1" ht="15">
      <c r="A35" s="97">
        <v>21</v>
      </c>
      <c r="B35" s="33" t="s">
        <v>193</v>
      </c>
      <c r="C35" s="29" t="s">
        <v>130</v>
      </c>
      <c r="D35" s="29" t="s">
        <v>285</v>
      </c>
      <c r="E35" s="22" t="s">
        <v>301</v>
      </c>
      <c r="F35" s="22" t="s">
        <v>185</v>
      </c>
      <c r="G35" s="116">
        <v>18700</v>
      </c>
      <c r="H35" s="85">
        <f t="shared" si="0"/>
        <v>536.6899999999999</v>
      </c>
      <c r="I35" s="86">
        <f t="shared" si="1"/>
        <v>568.48</v>
      </c>
      <c r="J35" s="86">
        <v>25</v>
      </c>
      <c r="K35" s="86">
        <f t="shared" si="2"/>
        <v>1130.17</v>
      </c>
      <c r="L35" s="87">
        <f t="shared" si="3"/>
        <v>17569.83</v>
      </c>
    </row>
    <row r="36" spans="1:12" ht="15">
      <c r="A36" s="97">
        <v>22</v>
      </c>
      <c r="B36" s="31" t="s">
        <v>261</v>
      </c>
      <c r="C36" s="32" t="s">
        <v>121</v>
      </c>
      <c r="D36" s="32" t="s">
        <v>120</v>
      </c>
      <c r="E36" s="25" t="s">
        <v>301</v>
      </c>
      <c r="F36" s="25" t="s">
        <v>185</v>
      </c>
      <c r="G36" s="26">
        <v>14300</v>
      </c>
      <c r="H36" s="85">
        <f t="shared" si="0"/>
        <v>410.41</v>
      </c>
      <c r="I36" s="86">
        <f t="shared" si="1"/>
        <v>434.72</v>
      </c>
      <c r="J36" s="86">
        <v>25</v>
      </c>
      <c r="K36" s="86">
        <f t="shared" si="2"/>
        <v>870.1300000000001</v>
      </c>
      <c r="L36" s="87">
        <f t="shared" si="3"/>
        <v>13429.869999999999</v>
      </c>
    </row>
    <row r="37" spans="1:12" ht="15">
      <c r="A37" s="97">
        <v>23</v>
      </c>
      <c r="B37" s="31" t="s">
        <v>190</v>
      </c>
      <c r="C37" s="32" t="s">
        <v>128</v>
      </c>
      <c r="D37" s="32" t="s">
        <v>161</v>
      </c>
      <c r="E37" s="25" t="s">
        <v>301</v>
      </c>
      <c r="F37" s="25" t="s">
        <v>185</v>
      </c>
      <c r="G37" s="26">
        <v>14300</v>
      </c>
      <c r="H37" s="85">
        <f t="shared" si="0"/>
        <v>410.41</v>
      </c>
      <c r="I37" s="86">
        <f t="shared" si="1"/>
        <v>434.72</v>
      </c>
      <c r="J37" s="86">
        <v>25</v>
      </c>
      <c r="K37" s="86">
        <f t="shared" si="2"/>
        <v>870.1300000000001</v>
      </c>
      <c r="L37" s="87">
        <f t="shared" si="3"/>
        <v>13429.869999999999</v>
      </c>
    </row>
    <row r="38" spans="1:12" ht="15">
      <c r="A38" s="97">
        <v>24</v>
      </c>
      <c r="B38" s="33" t="s">
        <v>274</v>
      </c>
      <c r="C38" s="32" t="s">
        <v>130</v>
      </c>
      <c r="D38" s="32" t="s">
        <v>202</v>
      </c>
      <c r="E38" s="25" t="s">
        <v>301</v>
      </c>
      <c r="F38" s="25" t="s">
        <v>185</v>
      </c>
      <c r="G38" s="26">
        <v>16500</v>
      </c>
      <c r="H38" s="85">
        <f t="shared" si="0"/>
        <v>473.55</v>
      </c>
      <c r="I38" s="86">
        <f t="shared" si="1"/>
        <v>501.6</v>
      </c>
      <c r="J38" s="86">
        <v>25</v>
      </c>
      <c r="K38" s="86">
        <f>+H38+I38+J38</f>
        <v>1000.1500000000001</v>
      </c>
      <c r="L38" s="87">
        <f>+G38-K38</f>
        <v>15499.85</v>
      </c>
    </row>
    <row r="39" spans="1:12" ht="15">
      <c r="A39" s="97">
        <v>25</v>
      </c>
      <c r="B39" s="33" t="s">
        <v>31</v>
      </c>
      <c r="C39" s="29" t="s">
        <v>130</v>
      </c>
      <c r="D39" s="29" t="s">
        <v>130</v>
      </c>
      <c r="E39" s="22" t="s">
        <v>301</v>
      </c>
      <c r="F39" s="22" t="s">
        <v>185</v>
      </c>
      <c r="G39" s="23">
        <v>16500</v>
      </c>
      <c r="H39" s="85">
        <f t="shared" si="0"/>
        <v>473.55</v>
      </c>
      <c r="I39" s="86">
        <f t="shared" si="1"/>
        <v>501.6</v>
      </c>
      <c r="J39" s="86">
        <v>25</v>
      </c>
      <c r="K39" s="86">
        <f t="shared" si="2"/>
        <v>1000.1500000000001</v>
      </c>
      <c r="L39" s="87">
        <f t="shared" si="3"/>
        <v>15499.85</v>
      </c>
    </row>
    <row r="40" spans="1:12" ht="15">
      <c r="A40" s="97">
        <v>26</v>
      </c>
      <c r="B40" s="33" t="s">
        <v>217</v>
      </c>
      <c r="C40" s="29" t="s">
        <v>123</v>
      </c>
      <c r="D40" s="29" t="s">
        <v>122</v>
      </c>
      <c r="E40" s="22" t="s">
        <v>300</v>
      </c>
      <c r="F40" s="22" t="s">
        <v>185</v>
      </c>
      <c r="G40" s="23">
        <v>14300</v>
      </c>
      <c r="H40" s="85">
        <f t="shared" si="0"/>
        <v>410.41</v>
      </c>
      <c r="I40" s="86">
        <f t="shared" si="1"/>
        <v>434.72</v>
      </c>
      <c r="J40" s="86">
        <v>25</v>
      </c>
      <c r="K40" s="86">
        <f t="shared" si="2"/>
        <v>870.1300000000001</v>
      </c>
      <c r="L40" s="87">
        <f t="shared" si="3"/>
        <v>13429.869999999999</v>
      </c>
    </row>
    <row r="41" spans="1:12" ht="15">
      <c r="A41" s="97">
        <v>27</v>
      </c>
      <c r="B41" s="33" t="s">
        <v>32</v>
      </c>
      <c r="C41" s="29" t="s">
        <v>121</v>
      </c>
      <c r="D41" s="29" t="s">
        <v>120</v>
      </c>
      <c r="E41" s="22" t="s">
        <v>301</v>
      </c>
      <c r="F41" s="22" t="s">
        <v>185</v>
      </c>
      <c r="G41" s="23">
        <v>15950</v>
      </c>
      <c r="H41" s="85">
        <f t="shared" si="0"/>
        <v>457.765</v>
      </c>
      <c r="I41" s="86">
        <f t="shared" si="1"/>
        <v>484.88</v>
      </c>
      <c r="J41" s="86">
        <v>25</v>
      </c>
      <c r="K41" s="86">
        <f t="shared" si="2"/>
        <v>967.645</v>
      </c>
      <c r="L41" s="87">
        <f t="shared" si="3"/>
        <v>14982.355</v>
      </c>
    </row>
    <row r="42" spans="1:12" ht="15">
      <c r="A42" s="97">
        <v>28</v>
      </c>
      <c r="B42" s="33" t="s">
        <v>33</v>
      </c>
      <c r="C42" s="29" t="s">
        <v>135</v>
      </c>
      <c r="D42" s="29" t="s">
        <v>136</v>
      </c>
      <c r="E42" s="22" t="s">
        <v>300</v>
      </c>
      <c r="F42" s="22" t="s">
        <v>185</v>
      </c>
      <c r="G42" s="116">
        <v>22000</v>
      </c>
      <c r="H42" s="85">
        <f t="shared" si="0"/>
        <v>631.4</v>
      </c>
      <c r="I42" s="86">
        <f t="shared" si="1"/>
        <v>668.8</v>
      </c>
      <c r="J42" s="86">
        <v>25</v>
      </c>
      <c r="K42" s="86">
        <f t="shared" si="2"/>
        <v>1325.1999999999998</v>
      </c>
      <c r="L42" s="87">
        <f t="shared" si="3"/>
        <v>20674.8</v>
      </c>
    </row>
    <row r="43" spans="1:12" ht="15">
      <c r="A43" s="97">
        <v>29</v>
      </c>
      <c r="B43" s="33" t="s">
        <v>221</v>
      </c>
      <c r="C43" s="29" t="s">
        <v>121</v>
      </c>
      <c r="D43" s="29" t="s">
        <v>138</v>
      </c>
      <c r="E43" s="22" t="s">
        <v>300</v>
      </c>
      <c r="F43" s="22" t="s">
        <v>185</v>
      </c>
      <c r="G43" s="116">
        <v>40000</v>
      </c>
      <c r="H43" s="85">
        <f>+G43*2.87%</f>
        <v>1148</v>
      </c>
      <c r="I43" s="86">
        <f>+G43*3.04%</f>
        <v>1216</v>
      </c>
      <c r="J43" s="86">
        <v>25</v>
      </c>
      <c r="K43" s="86">
        <f t="shared" si="2"/>
        <v>2389</v>
      </c>
      <c r="L43" s="87">
        <f t="shared" si="3"/>
        <v>37611</v>
      </c>
    </row>
    <row r="44" spans="1:12" ht="15">
      <c r="A44" s="97">
        <v>30</v>
      </c>
      <c r="B44" s="33" t="s">
        <v>235</v>
      </c>
      <c r="C44" s="29" t="s">
        <v>130</v>
      </c>
      <c r="D44" s="29" t="s">
        <v>202</v>
      </c>
      <c r="E44" s="22" t="s">
        <v>301</v>
      </c>
      <c r="F44" s="22" t="s">
        <v>185</v>
      </c>
      <c r="G44" s="116">
        <v>16500</v>
      </c>
      <c r="H44" s="85">
        <f>+G44*2.87%</f>
        <v>473.55</v>
      </c>
      <c r="I44" s="86">
        <f>+G44*3.04%</f>
        <v>501.6</v>
      </c>
      <c r="J44" s="86">
        <v>25</v>
      </c>
      <c r="K44" s="86">
        <f t="shared" si="2"/>
        <v>1000.1500000000001</v>
      </c>
      <c r="L44" s="87">
        <f t="shared" si="3"/>
        <v>15499.85</v>
      </c>
    </row>
    <row r="45" spans="1:12" ht="15">
      <c r="A45" s="97">
        <v>31</v>
      </c>
      <c r="B45" s="33" t="s">
        <v>34</v>
      </c>
      <c r="C45" s="29" t="s">
        <v>142</v>
      </c>
      <c r="D45" s="29" t="s">
        <v>184</v>
      </c>
      <c r="E45" s="22" t="s">
        <v>300</v>
      </c>
      <c r="F45" s="22" t="s">
        <v>185</v>
      </c>
      <c r="G45" s="116">
        <v>26250</v>
      </c>
      <c r="H45" s="85">
        <f t="shared" si="0"/>
        <v>753.375</v>
      </c>
      <c r="I45" s="86">
        <f t="shared" si="1"/>
        <v>798</v>
      </c>
      <c r="J45" s="86">
        <v>25</v>
      </c>
      <c r="K45" s="86">
        <f t="shared" si="2"/>
        <v>1576.375</v>
      </c>
      <c r="L45" s="87">
        <f t="shared" si="3"/>
        <v>24673.625</v>
      </c>
    </row>
    <row r="46" spans="1:12" ht="15">
      <c r="A46" s="97">
        <v>32</v>
      </c>
      <c r="B46" s="33" t="s">
        <v>245</v>
      </c>
      <c r="C46" s="29" t="s">
        <v>213</v>
      </c>
      <c r="D46" s="29" t="s">
        <v>120</v>
      </c>
      <c r="E46" s="22" t="s">
        <v>301</v>
      </c>
      <c r="F46" s="22" t="s">
        <v>185</v>
      </c>
      <c r="G46" s="116">
        <v>14300</v>
      </c>
      <c r="H46" s="85">
        <f t="shared" si="0"/>
        <v>410.41</v>
      </c>
      <c r="I46" s="86">
        <f t="shared" si="1"/>
        <v>434.72</v>
      </c>
      <c r="J46" s="86">
        <v>25</v>
      </c>
      <c r="K46" s="86">
        <f>+H46+I46+J46</f>
        <v>870.1300000000001</v>
      </c>
      <c r="L46" s="87">
        <f>+G46-K46</f>
        <v>13429.869999999999</v>
      </c>
    </row>
    <row r="47" spans="1:12" ht="16.5" customHeight="1">
      <c r="A47" s="97">
        <v>33</v>
      </c>
      <c r="B47" s="33" t="s">
        <v>203</v>
      </c>
      <c r="C47" s="29" t="s">
        <v>128</v>
      </c>
      <c r="D47" s="29" t="s">
        <v>151</v>
      </c>
      <c r="E47" s="22" t="s">
        <v>301</v>
      </c>
      <c r="F47" s="22" t="s">
        <v>185</v>
      </c>
      <c r="G47" s="116">
        <v>14300</v>
      </c>
      <c r="H47" s="85">
        <f t="shared" si="0"/>
        <v>410.41</v>
      </c>
      <c r="I47" s="86">
        <f t="shared" si="1"/>
        <v>434.72</v>
      </c>
      <c r="J47" s="86">
        <v>25</v>
      </c>
      <c r="K47" s="86">
        <f t="shared" si="2"/>
        <v>870.1300000000001</v>
      </c>
      <c r="L47" s="87">
        <f t="shared" si="3"/>
        <v>13429.869999999999</v>
      </c>
    </row>
    <row r="48" spans="1:12" ht="16.5" customHeight="1">
      <c r="A48" s="97">
        <v>34</v>
      </c>
      <c r="B48" s="33" t="s">
        <v>252</v>
      </c>
      <c r="C48" s="29" t="s">
        <v>121</v>
      </c>
      <c r="D48" s="29" t="s">
        <v>120</v>
      </c>
      <c r="E48" s="22" t="s">
        <v>301</v>
      </c>
      <c r="F48" s="22" t="s">
        <v>185</v>
      </c>
      <c r="G48" s="116">
        <v>14300</v>
      </c>
      <c r="H48" s="85">
        <f t="shared" si="0"/>
        <v>410.41</v>
      </c>
      <c r="I48" s="86">
        <f t="shared" si="1"/>
        <v>434.72</v>
      </c>
      <c r="J48" s="86">
        <v>25</v>
      </c>
      <c r="K48" s="86">
        <f>+H48+I48+J48</f>
        <v>870.1300000000001</v>
      </c>
      <c r="L48" s="87">
        <f>+G48-K48</f>
        <v>13429.869999999999</v>
      </c>
    </row>
    <row r="49" spans="1:12" ht="16.5" customHeight="1">
      <c r="A49" s="97">
        <v>35</v>
      </c>
      <c r="B49" s="33" t="s">
        <v>271</v>
      </c>
      <c r="C49" s="29" t="s">
        <v>123</v>
      </c>
      <c r="D49" s="29" t="s">
        <v>122</v>
      </c>
      <c r="E49" s="22" t="s">
        <v>300</v>
      </c>
      <c r="F49" s="22" t="s">
        <v>185</v>
      </c>
      <c r="G49" s="116">
        <v>14300</v>
      </c>
      <c r="H49" s="85">
        <f t="shared" si="0"/>
        <v>410.41</v>
      </c>
      <c r="I49" s="86">
        <f t="shared" si="1"/>
        <v>434.72</v>
      </c>
      <c r="J49" s="86">
        <v>25</v>
      </c>
      <c r="K49" s="86">
        <f>+H49+I49+J49</f>
        <v>870.1300000000001</v>
      </c>
      <c r="L49" s="87">
        <f>+G49-K49</f>
        <v>13429.869999999999</v>
      </c>
    </row>
    <row r="50" spans="1:12" ht="15">
      <c r="A50" s="97">
        <v>36</v>
      </c>
      <c r="B50" s="33" t="s">
        <v>35</v>
      </c>
      <c r="C50" s="29" t="s">
        <v>128</v>
      </c>
      <c r="D50" s="29" t="s">
        <v>139</v>
      </c>
      <c r="E50" s="22" t="s">
        <v>301</v>
      </c>
      <c r="F50" s="22" t="s">
        <v>185</v>
      </c>
      <c r="G50" s="116">
        <v>22000</v>
      </c>
      <c r="H50" s="85">
        <f t="shared" si="0"/>
        <v>631.4</v>
      </c>
      <c r="I50" s="86">
        <f t="shared" si="1"/>
        <v>668.8</v>
      </c>
      <c r="J50" s="86">
        <v>25</v>
      </c>
      <c r="K50" s="86">
        <f t="shared" si="2"/>
        <v>1325.1999999999998</v>
      </c>
      <c r="L50" s="87">
        <f t="shared" si="3"/>
        <v>20674.8</v>
      </c>
    </row>
    <row r="51" spans="1:12" ht="15">
      <c r="A51" s="97">
        <v>37</v>
      </c>
      <c r="B51" s="33" t="s">
        <v>288</v>
      </c>
      <c r="C51" s="29" t="s">
        <v>123</v>
      </c>
      <c r="D51" s="29" t="s">
        <v>122</v>
      </c>
      <c r="E51" s="22" t="s">
        <v>301</v>
      </c>
      <c r="F51" s="22" t="s">
        <v>185</v>
      </c>
      <c r="G51" s="116">
        <v>14300</v>
      </c>
      <c r="H51" s="85">
        <f t="shared" si="0"/>
        <v>410.41</v>
      </c>
      <c r="I51" s="86">
        <f t="shared" si="1"/>
        <v>434.72</v>
      </c>
      <c r="J51" s="86">
        <v>25</v>
      </c>
      <c r="K51" s="86">
        <f>+H51+I51+J51</f>
        <v>870.1300000000001</v>
      </c>
      <c r="L51" s="87">
        <f>+G51-K51</f>
        <v>13429.869999999999</v>
      </c>
    </row>
    <row r="52" spans="1:12" ht="15">
      <c r="A52" s="97">
        <v>38</v>
      </c>
      <c r="B52" s="33" t="s">
        <v>248</v>
      </c>
      <c r="C52" s="29" t="s">
        <v>249</v>
      </c>
      <c r="D52" s="29" t="s">
        <v>122</v>
      </c>
      <c r="E52" s="22" t="s">
        <v>300</v>
      </c>
      <c r="F52" s="22" t="s">
        <v>185</v>
      </c>
      <c r="G52" s="116">
        <v>14300</v>
      </c>
      <c r="H52" s="85">
        <f t="shared" si="0"/>
        <v>410.41</v>
      </c>
      <c r="I52" s="86">
        <f t="shared" si="1"/>
        <v>434.72</v>
      </c>
      <c r="J52" s="86">
        <v>25</v>
      </c>
      <c r="K52" s="86">
        <f>+H52+I52+J52</f>
        <v>870.1300000000001</v>
      </c>
      <c r="L52" s="87">
        <f>+G52-K52</f>
        <v>13429.869999999999</v>
      </c>
    </row>
    <row r="53" spans="1:12" ht="15">
      <c r="A53" s="97">
        <v>39</v>
      </c>
      <c r="B53" s="33" t="s">
        <v>36</v>
      </c>
      <c r="C53" s="29" t="s">
        <v>140</v>
      </c>
      <c r="D53" s="29" t="s">
        <v>141</v>
      </c>
      <c r="E53" s="22" t="s">
        <v>301</v>
      </c>
      <c r="F53" s="22" t="s">
        <v>185</v>
      </c>
      <c r="G53" s="116">
        <v>26250</v>
      </c>
      <c r="H53" s="85">
        <f t="shared" si="0"/>
        <v>753.375</v>
      </c>
      <c r="I53" s="86">
        <f t="shared" si="1"/>
        <v>798</v>
      </c>
      <c r="J53" s="86">
        <v>25</v>
      </c>
      <c r="K53" s="86">
        <f t="shared" si="2"/>
        <v>1576.375</v>
      </c>
      <c r="L53" s="87">
        <f t="shared" si="3"/>
        <v>24673.625</v>
      </c>
    </row>
    <row r="54" spans="1:12" ht="15">
      <c r="A54" s="97">
        <v>40</v>
      </c>
      <c r="B54" s="33" t="s">
        <v>37</v>
      </c>
      <c r="C54" s="29" t="s">
        <v>130</v>
      </c>
      <c r="D54" s="29" t="s">
        <v>130</v>
      </c>
      <c r="E54" s="22" t="s">
        <v>301</v>
      </c>
      <c r="F54" s="22" t="s">
        <v>185</v>
      </c>
      <c r="G54" s="116">
        <v>16500</v>
      </c>
      <c r="H54" s="85">
        <f t="shared" si="0"/>
        <v>473.55</v>
      </c>
      <c r="I54" s="86">
        <f aca="true" t="shared" si="4" ref="I54:I83">+G54*3.04%</f>
        <v>501.6</v>
      </c>
      <c r="J54" s="86">
        <v>25</v>
      </c>
      <c r="K54" s="86">
        <f t="shared" si="2"/>
        <v>1000.1500000000001</v>
      </c>
      <c r="L54" s="87">
        <f t="shared" si="3"/>
        <v>15499.85</v>
      </c>
    </row>
    <row r="55" spans="1:12" ht="15">
      <c r="A55" s="97">
        <v>41</v>
      </c>
      <c r="B55" s="33" t="s">
        <v>205</v>
      </c>
      <c r="C55" s="29" t="s">
        <v>130</v>
      </c>
      <c r="D55" s="29" t="s">
        <v>202</v>
      </c>
      <c r="E55" s="22" t="s">
        <v>301</v>
      </c>
      <c r="F55" s="22" t="s">
        <v>185</v>
      </c>
      <c r="G55" s="116">
        <v>16500</v>
      </c>
      <c r="H55" s="85">
        <f t="shared" si="0"/>
        <v>473.55</v>
      </c>
      <c r="I55" s="86">
        <f t="shared" si="4"/>
        <v>501.6</v>
      </c>
      <c r="J55" s="86">
        <v>25</v>
      </c>
      <c r="K55" s="86">
        <f t="shared" si="2"/>
        <v>1000.1500000000001</v>
      </c>
      <c r="L55" s="87">
        <f t="shared" si="3"/>
        <v>15499.85</v>
      </c>
    </row>
    <row r="56" spans="1:12" ht="15">
      <c r="A56" s="97">
        <v>42</v>
      </c>
      <c r="B56" s="33" t="s">
        <v>276</v>
      </c>
      <c r="C56" s="29" t="s">
        <v>130</v>
      </c>
      <c r="D56" s="29" t="s">
        <v>202</v>
      </c>
      <c r="E56" s="22" t="s">
        <v>301</v>
      </c>
      <c r="F56" s="22" t="s">
        <v>185</v>
      </c>
      <c r="G56" s="116">
        <v>16500</v>
      </c>
      <c r="H56" s="85">
        <f t="shared" si="0"/>
        <v>473.55</v>
      </c>
      <c r="I56" s="86">
        <f t="shared" si="4"/>
        <v>501.6</v>
      </c>
      <c r="J56" s="86">
        <v>25</v>
      </c>
      <c r="K56" s="86">
        <f t="shared" si="2"/>
        <v>1000.1500000000001</v>
      </c>
      <c r="L56" s="87">
        <f t="shared" si="3"/>
        <v>15499.85</v>
      </c>
    </row>
    <row r="57" spans="1:12" ht="15">
      <c r="A57" s="97">
        <v>43</v>
      </c>
      <c r="B57" s="33" t="s">
        <v>38</v>
      </c>
      <c r="C57" s="29" t="s">
        <v>130</v>
      </c>
      <c r="D57" s="29" t="s">
        <v>130</v>
      </c>
      <c r="E57" s="22" t="s">
        <v>301</v>
      </c>
      <c r="F57" s="22" t="s">
        <v>185</v>
      </c>
      <c r="G57" s="116">
        <v>16500</v>
      </c>
      <c r="H57" s="85">
        <f t="shared" si="0"/>
        <v>473.55</v>
      </c>
      <c r="I57" s="86">
        <f t="shared" si="4"/>
        <v>501.6</v>
      </c>
      <c r="J57" s="86">
        <v>25</v>
      </c>
      <c r="K57" s="86">
        <f t="shared" si="2"/>
        <v>1000.1500000000001</v>
      </c>
      <c r="L57" s="87">
        <f t="shared" si="3"/>
        <v>15499.85</v>
      </c>
    </row>
    <row r="58" spans="1:12" ht="15">
      <c r="A58" s="97">
        <v>44</v>
      </c>
      <c r="B58" s="30" t="s">
        <v>242</v>
      </c>
      <c r="C58" s="29" t="s">
        <v>130</v>
      </c>
      <c r="D58" s="29" t="s">
        <v>202</v>
      </c>
      <c r="E58" s="22" t="s">
        <v>301</v>
      </c>
      <c r="F58" s="22" t="s">
        <v>185</v>
      </c>
      <c r="G58" s="23">
        <v>16500</v>
      </c>
      <c r="H58" s="85">
        <f t="shared" si="0"/>
        <v>473.55</v>
      </c>
      <c r="I58" s="86">
        <f t="shared" si="4"/>
        <v>501.6</v>
      </c>
      <c r="J58" s="86">
        <v>25</v>
      </c>
      <c r="K58" s="86">
        <f>+H58+I58+J58</f>
        <v>1000.1500000000001</v>
      </c>
      <c r="L58" s="87">
        <f>+G58-K58</f>
        <v>15499.85</v>
      </c>
    </row>
    <row r="59" spans="1:12" ht="15">
      <c r="A59" s="97">
        <v>45</v>
      </c>
      <c r="B59" s="30" t="s">
        <v>237</v>
      </c>
      <c r="C59" s="29" t="s">
        <v>115</v>
      </c>
      <c r="D59" s="29" t="s">
        <v>144</v>
      </c>
      <c r="E59" s="22" t="s">
        <v>301</v>
      </c>
      <c r="F59" s="22" t="s">
        <v>185</v>
      </c>
      <c r="G59" s="23">
        <v>26250</v>
      </c>
      <c r="H59" s="85">
        <f t="shared" si="0"/>
        <v>753.375</v>
      </c>
      <c r="I59" s="86">
        <f t="shared" si="4"/>
        <v>798</v>
      </c>
      <c r="J59" s="86">
        <v>25</v>
      </c>
      <c r="K59" s="86">
        <f t="shared" si="2"/>
        <v>1576.375</v>
      </c>
      <c r="L59" s="87">
        <f t="shared" si="3"/>
        <v>24673.625</v>
      </c>
    </row>
    <row r="60" spans="1:12" ht="15">
      <c r="A60" s="97">
        <v>46</v>
      </c>
      <c r="B60" s="30" t="s">
        <v>39</v>
      </c>
      <c r="C60" s="29" t="s">
        <v>125</v>
      </c>
      <c r="D60" s="29" t="s">
        <v>145</v>
      </c>
      <c r="E60" s="22" t="s">
        <v>301</v>
      </c>
      <c r="F60" s="22" t="s">
        <v>185</v>
      </c>
      <c r="G60" s="23">
        <v>26250</v>
      </c>
      <c r="H60" s="85">
        <f t="shared" si="0"/>
        <v>753.375</v>
      </c>
      <c r="I60" s="86">
        <f t="shared" si="4"/>
        <v>798</v>
      </c>
      <c r="J60" s="86">
        <v>25</v>
      </c>
      <c r="K60" s="86">
        <f t="shared" si="2"/>
        <v>1576.375</v>
      </c>
      <c r="L60" s="87">
        <f t="shared" si="3"/>
        <v>24673.625</v>
      </c>
    </row>
    <row r="61" spans="1:12" s="3" customFormat="1" ht="15">
      <c r="A61" s="97">
        <v>47</v>
      </c>
      <c r="B61" s="33" t="s">
        <v>289</v>
      </c>
      <c r="C61" s="29" t="s">
        <v>213</v>
      </c>
      <c r="D61" s="29" t="s">
        <v>120</v>
      </c>
      <c r="E61" s="22" t="s">
        <v>301</v>
      </c>
      <c r="F61" s="22" t="s">
        <v>185</v>
      </c>
      <c r="G61" s="116">
        <v>14300</v>
      </c>
      <c r="H61" s="85">
        <f t="shared" si="0"/>
        <v>410.41</v>
      </c>
      <c r="I61" s="86">
        <f t="shared" si="4"/>
        <v>434.72</v>
      </c>
      <c r="J61" s="86">
        <v>25</v>
      </c>
      <c r="K61" s="86">
        <f>+H61+I61+J61</f>
        <v>870.1300000000001</v>
      </c>
      <c r="L61" s="87">
        <f>+G61-K61</f>
        <v>13429.869999999999</v>
      </c>
    </row>
    <row r="62" spans="1:12" ht="15">
      <c r="A62" s="97">
        <v>48</v>
      </c>
      <c r="B62" s="30" t="s">
        <v>40</v>
      </c>
      <c r="C62" s="29" t="s">
        <v>128</v>
      </c>
      <c r="D62" s="29" t="s">
        <v>133</v>
      </c>
      <c r="E62" s="22" t="s">
        <v>301</v>
      </c>
      <c r="F62" s="22" t="s">
        <v>185</v>
      </c>
      <c r="G62" s="23">
        <v>14300</v>
      </c>
      <c r="H62" s="85">
        <f t="shared" si="0"/>
        <v>410.41</v>
      </c>
      <c r="I62" s="86">
        <f t="shared" si="4"/>
        <v>434.72</v>
      </c>
      <c r="J62" s="86">
        <v>25</v>
      </c>
      <c r="K62" s="86">
        <f t="shared" si="2"/>
        <v>870.1300000000001</v>
      </c>
      <c r="L62" s="87">
        <f t="shared" si="3"/>
        <v>13429.869999999999</v>
      </c>
    </row>
    <row r="63" spans="1:12" ht="15">
      <c r="A63" s="97">
        <v>49</v>
      </c>
      <c r="B63" s="33" t="s">
        <v>218</v>
      </c>
      <c r="C63" s="29" t="s">
        <v>130</v>
      </c>
      <c r="D63" s="29" t="s">
        <v>202</v>
      </c>
      <c r="E63" s="22" t="s">
        <v>301</v>
      </c>
      <c r="F63" s="22" t="s">
        <v>185</v>
      </c>
      <c r="G63" s="23">
        <v>16500</v>
      </c>
      <c r="H63" s="85">
        <f t="shared" si="0"/>
        <v>473.55</v>
      </c>
      <c r="I63" s="86">
        <f t="shared" si="4"/>
        <v>501.6</v>
      </c>
      <c r="J63" s="86">
        <v>25</v>
      </c>
      <c r="K63" s="86">
        <f t="shared" si="2"/>
        <v>1000.1500000000001</v>
      </c>
      <c r="L63" s="87">
        <f t="shared" si="3"/>
        <v>15499.85</v>
      </c>
    </row>
    <row r="64" spans="1:12" ht="15">
      <c r="A64" s="97">
        <v>50</v>
      </c>
      <c r="B64" s="30" t="s">
        <v>41</v>
      </c>
      <c r="C64" s="29" t="s">
        <v>125</v>
      </c>
      <c r="D64" s="29" t="s">
        <v>146</v>
      </c>
      <c r="E64" s="22" t="s">
        <v>301</v>
      </c>
      <c r="F64" s="22" t="s">
        <v>185</v>
      </c>
      <c r="G64" s="23">
        <v>16500</v>
      </c>
      <c r="H64" s="85">
        <f t="shared" si="0"/>
        <v>473.55</v>
      </c>
      <c r="I64" s="86">
        <f t="shared" si="4"/>
        <v>501.6</v>
      </c>
      <c r="J64" s="86">
        <v>25</v>
      </c>
      <c r="K64" s="86">
        <f t="shared" si="2"/>
        <v>1000.1500000000001</v>
      </c>
      <c r="L64" s="87">
        <f t="shared" si="3"/>
        <v>15499.85</v>
      </c>
    </row>
    <row r="65" spans="1:12" ht="15">
      <c r="A65" s="97">
        <v>51</v>
      </c>
      <c r="B65" s="30" t="s">
        <v>42</v>
      </c>
      <c r="C65" s="29" t="s">
        <v>121</v>
      </c>
      <c r="D65" s="29" t="s">
        <v>120</v>
      </c>
      <c r="E65" s="22" t="s">
        <v>301</v>
      </c>
      <c r="F65" s="22" t="s">
        <v>185</v>
      </c>
      <c r="G65" s="23">
        <v>15400</v>
      </c>
      <c r="H65" s="85">
        <f t="shared" si="0"/>
        <v>441.98</v>
      </c>
      <c r="I65" s="86">
        <f t="shared" si="4"/>
        <v>468.16</v>
      </c>
      <c r="J65" s="86">
        <v>25</v>
      </c>
      <c r="K65" s="86">
        <f t="shared" si="2"/>
        <v>935.1400000000001</v>
      </c>
      <c r="L65" s="87">
        <f t="shared" si="3"/>
        <v>14464.86</v>
      </c>
    </row>
    <row r="66" spans="1:12" ht="15">
      <c r="A66" s="97">
        <v>52</v>
      </c>
      <c r="B66" s="33" t="s">
        <v>204</v>
      </c>
      <c r="C66" s="29" t="s">
        <v>121</v>
      </c>
      <c r="D66" s="29" t="s">
        <v>120</v>
      </c>
      <c r="E66" s="22" t="s">
        <v>301</v>
      </c>
      <c r="F66" s="22" t="s">
        <v>185</v>
      </c>
      <c r="G66" s="23">
        <v>14300</v>
      </c>
      <c r="H66" s="85">
        <f t="shared" si="0"/>
        <v>410.41</v>
      </c>
      <c r="I66" s="86">
        <f t="shared" si="4"/>
        <v>434.72</v>
      </c>
      <c r="J66" s="86">
        <v>25</v>
      </c>
      <c r="K66" s="86">
        <f t="shared" si="2"/>
        <v>870.1300000000001</v>
      </c>
      <c r="L66" s="87">
        <f t="shared" si="3"/>
        <v>13429.869999999999</v>
      </c>
    </row>
    <row r="67" spans="1:12" ht="15">
      <c r="A67" s="97">
        <v>53</v>
      </c>
      <c r="B67" s="30" t="s">
        <v>43</v>
      </c>
      <c r="C67" s="29" t="s">
        <v>132</v>
      </c>
      <c r="D67" s="29" t="s">
        <v>131</v>
      </c>
      <c r="E67" s="22" t="s">
        <v>300</v>
      </c>
      <c r="F67" s="22" t="s">
        <v>185</v>
      </c>
      <c r="G67" s="23">
        <v>18700</v>
      </c>
      <c r="H67" s="85">
        <f t="shared" si="0"/>
        <v>536.6899999999999</v>
      </c>
      <c r="I67" s="86">
        <f t="shared" si="4"/>
        <v>568.48</v>
      </c>
      <c r="J67" s="86">
        <v>25</v>
      </c>
      <c r="K67" s="86">
        <f t="shared" si="2"/>
        <v>1130.17</v>
      </c>
      <c r="L67" s="87">
        <f t="shared" si="3"/>
        <v>17569.83</v>
      </c>
    </row>
    <row r="68" spans="1:12" ht="16.5" customHeight="1">
      <c r="A68" s="97">
        <v>54</v>
      </c>
      <c r="B68" s="34" t="s">
        <v>44</v>
      </c>
      <c r="C68" s="29" t="s">
        <v>130</v>
      </c>
      <c r="D68" s="29" t="s">
        <v>130</v>
      </c>
      <c r="E68" s="22" t="s">
        <v>301</v>
      </c>
      <c r="F68" s="22" t="s">
        <v>185</v>
      </c>
      <c r="G68" s="35">
        <v>16500</v>
      </c>
      <c r="H68" s="85">
        <f t="shared" si="0"/>
        <v>473.55</v>
      </c>
      <c r="I68" s="86">
        <f t="shared" si="4"/>
        <v>501.6</v>
      </c>
      <c r="J68" s="86">
        <v>25</v>
      </c>
      <c r="K68" s="86">
        <f t="shared" si="2"/>
        <v>1000.1500000000001</v>
      </c>
      <c r="L68" s="87">
        <f t="shared" si="3"/>
        <v>15499.85</v>
      </c>
    </row>
    <row r="69" spans="1:12" ht="15">
      <c r="A69" s="97">
        <v>55</v>
      </c>
      <c r="B69" s="34" t="s">
        <v>214</v>
      </c>
      <c r="C69" s="29" t="s">
        <v>121</v>
      </c>
      <c r="D69" s="29" t="s">
        <v>120</v>
      </c>
      <c r="E69" s="22" t="s">
        <v>301</v>
      </c>
      <c r="F69" s="22" t="s">
        <v>185</v>
      </c>
      <c r="G69" s="35">
        <v>14300</v>
      </c>
      <c r="H69" s="85">
        <f t="shared" si="0"/>
        <v>410.41</v>
      </c>
      <c r="I69" s="86">
        <f t="shared" si="4"/>
        <v>434.72</v>
      </c>
      <c r="J69" s="86">
        <v>25</v>
      </c>
      <c r="K69" s="86">
        <f t="shared" si="2"/>
        <v>870.1300000000001</v>
      </c>
      <c r="L69" s="87">
        <f t="shared" si="3"/>
        <v>13429.869999999999</v>
      </c>
    </row>
    <row r="70" spans="1:12" ht="15">
      <c r="A70" s="97">
        <v>56</v>
      </c>
      <c r="B70" s="118" t="s">
        <v>279</v>
      </c>
      <c r="C70" s="29" t="s">
        <v>115</v>
      </c>
      <c r="D70" s="29" t="s">
        <v>280</v>
      </c>
      <c r="E70" s="22" t="s">
        <v>300</v>
      </c>
      <c r="F70" s="22" t="s">
        <v>185</v>
      </c>
      <c r="G70" s="117">
        <v>20000</v>
      </c>
      <c r="H70" s="85">
        <f t="shared" si="0"/>
        <v>574</v>
      </c>
      <c r="I70" s="86">
        <f t="shared" si="4"/>
        <v>608</v>
      </c>
      <c r="J70" s="86">
        <v>25</v>
      </c>
      <c r="K70" s="86">
        <f>+H70+I70+J70</f>
        <v>1207</v>
      </c>
      <c r="L70" s="87">
        <f t="shared" si="3"/>
        <v>18793</v>
      </c>
    </row>
    <row r="71" spans="1:12" ht="15">
      <c r="A71" s="97">
        <v>57</v>
      </c>
      <c r="B71" s="33" t="s">
        <v>45</v>
      </c>
      <c r="C71" s="29" t="s">
        <v>121</v>
      </c>
      <c r="D71" s="29" t="s">
        <v>120</v>
      </c>
      <c r="E71" s="22" t="s">
        <v>301</v>
      </c>
      <c r="F71" s="22" t="s">
        <v>185</v>
      </c>
      <c r="G71" s="116">
        <v>18700</v>
      </c>
      <c r="H71" s="85">
        <f t="shared" si="0"/>
        <v>536.6899999999999</v>
      </c>
      <c r="I71" s="86">
        <f t="shared" si="4"/>
        <v>568.48</v>
      </c>
      <c r="J71" s="86">
        <v>25</v>
      </c>
      <c r="K71" s="86">
        <f t="shared" si="2"/>
        <v>1130.17</v>
      </c>
      <c r="L71" s="87">
        <f t="shared" si="3"/>
        <v>17569.83</v>
      </c>
    </row>
    <row r="72" spans="1:12" ht="15">
      <c r="A72" s="97">
        <v>58</v>
      </c>
      <c r="B72" s="41" t="s">
        <v>46</v>
      </c>
      <c r="C72" s="29" t="s">
        <v>123</v>
      </c>
      <c r="D72" s="29" t="s">
        <v>122</v>
      </c>
      <c r="E72" s="39" t="s">
        <v>300</v>
      </c>
      <c r="F72" s="39" t="s">
        <v>185</v>
      </c>
      <c r="G72" s="40">
        <v>14300</v>
      </c>
      <c r="H72" s="91">
        <f t="shared" si="0"/>
        <v>410.41</v>
      </c>
      <c r="I72" s="92">
        <f t="shared" si="4"/>
        <v>434.72</v>
      </c>
      <c r="J72" s="92">
        <v>25</v>
      </c>
      <c r="K72" s="92">
        <f t="shared" si="2"/>
        <v>870.1300000000001</v>
      </c>
      <c r="L72" s="93">
        <f t="shared" si="3"/>
        <v>13429.869999999999</v>
      </c>
    </row>
    <row r="73" spans="1:12" ht="15" customHeight="1">
      <c r="A73" s="97">
        <v>59</v>
      </c>
      <c r="B73" s="38" t="s">
        <v>47</v>
      </c>
      <c r="C73" s="29" t="s">
        <v>132</v>
      </c>
      <c r="D73" s="29" t="s">
        <v>131</v>
      </c>
      <c r="E73" s="39" t="s">
        <v>300</v>
      </c>
      <c r="F73" s="39" t="s">
        <v>185</v>
      </c>
      <c r="G73" s="40">
        <v>18700</v>
      </c>
      <c r="H73" s="91">
        <f t="shared" si="0"/>
        <v>536.6899999999999</v>
      </c>
      <c r="I73" s="92">
        <f t="shared" si="4"/>
        <v>568.48</v>
      </c>
      <c r="J73" s="92">
        <v>25</v>
      </c>
      <c r="K73" s="92">
        <f t="shared" si="2"/>
        <v>1130.17</v>
      </c>
      <c r="L73" s="93">
        <f t="shared" si="3"/>
        <v>17569.83</v>
      </c>
    </row>
    <row r="74" spans="1:12" ht="15">
      <c r="A74" s="97">
        <v>60</v>
      </c>
      <c r="B74" s="38" t="s">
        <v>212</v>
      </c>
      <c r="C74" s="29" t="s">
        <v>213</v>
      </c>
      <c r="D74" s="29" t="s">
        <v>198</v>
      </c>
      <c r="E74" s="39" t="s">
        <v>300</v>
      </c>
      <c r="F74" s="39" t="s">
        <v>185</v>
      </c>
      <c r="G74" s="40">
        <v>17600</v>
      </c>
      <c r="H74" s="91">
        <f t="shared" si="0"/>
        <v>505.12</v>
      </c>
      <c r="I74" s="92">
        <f t="shared" si="4"/>
        <v>535.04</v>
      </c>
      <c r="J74" s="92">
        <v>25</v>
      </c>
      <c r="K74" s="92">
        <f t="shared" si="2"/>
        <v>1065.1599999999999</v>
      </c>
      <c r="L74" s="93">
        <f t="shared" si="3"/>
        <v>16534.84</v>
      </c>
    </row>
    <row r="75" spans="1:12" s="3" customFormat="1" ht="15">
      <c r="A75" s="97">
        <v>61</v>
      </c>
      <c r="B75" s="41" t="s">
        <v>291</v>
      </c>
      <c r="C75" s="29" t="s">
        <v>130</v>
      </c>
      <c r="D75" s="29" t="s">
        <v>202</v>
      </c>
      <c r="E75" s="39" t="s">
        <v>301</v>
      </c>
      <c r="F75" s="39" t="s">
        <v>185</v>
      </c>
      <c r="G75" s="115">
        <v>16500</v>
      </c>
      <c r="H75" s="91">
        <f t="shared" si="0"/>
        <v>473.55</v>
      </c>
      <c r="I75" s="92">
        <f t="shared" si="4"/>
        <v>501.6</v>
      </c>
      <c r="J75" s="92">
        <v>25</v>
      </c>
      <c r="K75" s="92">
        <f>+H75+I75+J75</f>
        <v>1000.1500000000001</v>
      </c>
      <c r="L75" s="93">
        <f>+G75-K75</f>
        <v>15499.85</v>
      </c>
    </row>
    <row r="76" spans="1:12" ht="15">
      <c r="A76" s="97">
        <v>62</v>
      </c>
      <c r="B76" s="38" t="s">
        <v>48</v>
      </c>
      <c r="C76" s="29" t="s">
        <v>130</v>
      </c>
      <c r="D76" s="29" t="s">
        <v>130</v>
      </c>
      <c r="E76" s="39" t="s">
        <v>301</v>
      </c>
      <c r="F76" s="39" t="s">
        <v>185</v>
      </c>
      <c r="G76" s="40">
        <v>16500</v>
      </c>
      <c r="H76" s="91">
        <f t="shared" si="0"/>
        <v>473.55</v>
      </c>
      <c r="I76" s="92">
        <f t="shared" si="4"/>
        <v>501.6</v>
      </c>
      <c r="J76" s="92">
        <v>25</v>
      </c>
      <c r="K76" s="92">
        <f t="shared" si="2"/>
        <v>1000.1500000000001</v>
      </c>
      <c r="L76" s="93">
        <f t="shared" si="3"/>
        <v>15499.85</v>
      </c>
    </row>
    <row r="77" spans="1:12" ht="15.75" customHeight="1">
      <c r="A77" s="97">
        <v>63</v>
      </c>
      <c r="B77" s="68" t="s">
        <v>180</v>
      </c>
      <c r="C77" s="29" t="s">
        <v>154</v>
      </c>
      <c r="D77" s="29" t="s">
        <v>181</v>
      </c>
      <c r="E77" s="39" t="s">
        <v>300</v>
      </c>
      <c r="F77" s="39" t="s">
        <v>185</v>
      </c>
      <c r="G77" s="69">
        <v>50000</v>
      </c>
      <c r="H77" s="91">
        <f t="shared" si="0"/>
        <v>1435</v>
      </c>
      <c r="I77" s="92">
        <f t="shared" si="4"/>
        <v>1520</v>
      </c>
      <c r="J77" s="92">
        <v>25</v>
      </c>
      <c r="K77" s="92">
        <f t="shared" si="2"/>
        <v>2980</v>
      </c>
      <c r="L77" s="93">
        <f t="shared" si="3"/>
        <v>47020</v>
      </c>
    </row>
    <row r="78" spans="1:12" ht="18" customHeight="1">
      <c r="A78" s="97">
        <v>64</v>
      </c>
      <c r="B78" s="38" t="s">
        <v>49</v>
      </c>
      <c r="C78" s="29" t="s">
        <v>125</v>
      </c>
      <c r="D78" s="29" t="s">
        <v>147</v>
      </c>
      <c r="E78" s="39" t="s">
        <v>301</v>
      </c>
      <c r="F78" s="39" t="s">
        <v>185</v>
      </c>
      <c r="G78" s="40">
        <v>26250</v>
      </c>
      <c r="H78" s="91">
        <f t="shared" si="0"/>
        <v>753.375</v>
      </c>
      <c r="I78" s="92">
        <f t="shared" si="4"/>
        <v>798</v>
      </c>
      <c r="J78" s="92">
        <v>25</v>
      </c>
      <c r="K78" s="92">
        <f t="shared" si="2"/>
        <v>1576.375</v>
      </c>
      <c r="L78" s="93">
        <f t="shared" si="3"/>
        <v>24673.625</v>
      </c>
    </row>
    <row r="79" spans="1:12" ht="15">
      <c r="A79" s="97">
        <v>65</v>
      </c>
      <c r="B79" s="38" t="s">
        <v>211</v>
      </c>
      <c r="C79" s="29" t="s">
        <v>130</v>
      </c>
      <c r="D79" s="29" t="s">
        <v>202</v>
      </c>
      <c r="E79" s="39" t="s">
        <v>301</v>
      </c>
      <c r="F79" s="39" t="s">
        <v>185</v>
      </c>
      <c r="G79" s="40">
        <v>16500</v>
      </c>
      <c r="H79" s="91">
        <f t="shared" si="0"/>
        <v>473.55</v>
      </c>
      <c r="I79" s="92">
        <f t="shared" si="4"/>
        <v>501.6</v>
      </c>
      <c r="J79" s="92">
        <v>25</v>
      </c>
      <c r="K79" s="92">
        <f t="shared" si="2"/>
        <v>1000.1500000000001</v>
      </c>
      <c r="L79" s="93">
        <f t="shared" si="3"/>
        <v>15499.85</v>
      </c>
    </row>
    <row r="80" spans="1:12" ht="17.25" customHeight="1">
      <c r="A80" s="97">
        <v>66</v>
      </c>
      <c r="B80" s="38" t="s">
        <v>50</v>
      </c>
      <c r="C80" s="29" t="s">
        <v>150</v>
      </c>
      <c r="D80" s="29" t="s">
        <v>149</v>
      </c>
      <c r="E80" s="39" t="s">
        <v>301</v>
      </c>
      <c r="F80" s="39" t="s">
        <v>185</v>
      </c>
      <c r="G80" s="40">
        <v>35000</v>
      </c>
      <c r="H80" s="91">
        <f t="shared" si="0"/>
        <v>1004.5</v>
      </c>
      <c r="I80" s="92">
        <f t="shared" si="4"/>
        <v>1064</v>
      </c>
      <c r="J80" s="92">
        <v>25</v>
      </c>
      <c r="K80" s="92">
        <f t="shared" si="2"/>
        <v>2093.5</v>
      </c>
      <c r="L80" s="93">
        <f t="shared" si="3"/>
        <v>32906.5</v>
      </c>
    </row>
    <row r="81" spans="1:12" ht="15">
      <c r="A81" s="97">
        <v>67</v>
      </c>
      <c r="B81" s="38" t="s">
        <v>51</v>
      </c>
      <c r="C81" s="29" t="s">
        <v>114</v>
      </c>
      <c r="D81" s="29" t="s">
        <v>230</v>
      </c>
      <c r="E81" s="39" t="s">
        <v>301</v>
      </c>
      <c r="F81" s="39" t="s">
        <v>185</v>
      </c>
      <c r="G81" s="40">
        <v>20000</v>
      </c>
      <c r="H81" s="91">
        <f t="shared" si="0"/>
        <v>574</v>
      </c>
      <c r="I81" s="92">
        <f>+G81*3.04%</f>
        <v>608</v>
      </c>
      <c r="J81" s="92">
        <v>25</v>
      </c>
      <c r="K81" s="86">
        <f t="shared" si="2"/>
        <v>1207</v>
      </c>
      <c r="L81" s="87">
        <f t="shared" si="3"/>
        <v>18793</v>
      </c>
    </row>
    <row r="82" spans="1:12" ht="15">
      <c r="A82" s="97">
        <v>68</v>
      </c>
      <c r="B82" s="41" t="s">
        <v>52</v>
      </c>
      <c r="C82" s="29" t="s">
        <v>115</v>
      </c>
      <c r="D82" s="29" t="s">
        <v>196</v>
      </c>
      <c r="E82" s="39" t="s">
        <v>301</v>
      </c>
      <c r="F82" s="39" t="s">
        <v>185</v>
      </c>
      <c r="G82" s="40">
        <v>24150</v>
      </c>
      <c r="H82" s="91">
        <f t="shared" si="0"/>
        <v>693.105</v>
      </c>
      <c r="I82" s="92">
        <f t="shared" si="4"/>
        <v>734.16</v>
      </c>
      <c r="J82" s="92">
        <v>25</v>
      </c>
      <c r="K82" s="86">
        <f t="shared" si="2"/>
        <v>1452.2649999999999</v>
      </c>
      <c r="L82" s="87">
        <f t="shared" si="3"/>
        <v>22697.735</v>
      </c>
    </row>
    <row r="83" spans="1:12" ht="15">
      <c r="A83" s="97">
        <v>69</v>
      </c>
      <c r="B83" s="41" t="s">
        <v>53</v>
      </c>
      <c r="C83" s="29" t="s">
        <v>124</v>
      </c>
      <c r="D83" s="29" t="s">
        <v>200</v>
      </c>
      <c r="E83" s="39" t="s">
        <v>301</v>
      </c>
      <c r="F83" s="39" t="s">
        <v>185</v>
      </c>
      <c r="G83" s="40">
        <v>26250</v>
      </c>
      <c r="H83" s="91">
        <f t="shared" si="0"/>
        <v>753.375</v>
      </c>
      <c r="I83" s="92">
        <f t="shared" si="4"/>
        <v>798</v>
      </c>
      <c r="J83" s="92">
        <v>25</v>
      </c>
      <c r="K83" s="92">
        <f t="shared" si="2"/>
        <v>1576.375</v>
      </c>
      <c r="L83" s="93">
        <f t="shared" si="3"/>
        <v>24673.625</v>
      </c>
    </row>
    <row r="84" spans="1:12" ht="15">
      <c r="A84" s="96">
        <v>70</v>
      </c>
      <c r="B84" s="43" t="s">
        <v>54</v>
      </c>
      <c r="C84" s="21" t="s">
        <v>134</v>
      </c>
      <c r="D84" s="21" t="s">
        <v>227</v>
      </c>
      <c r="E84" s="22" t="s">
        <v>300</v>
      </c>
      <c r="F84" s="22" t="s">
        <v>185</v>
      </c>
      <c r="G84" s="42">
        <v>22000</v>
      </c>
      <c r="H84" s="85">
        <f t="shared" si="0"/>
        <v>631.4</v>
      </c>
      <c r="I84" s="86">
        <f>+G84*3.04%</f>
        <v>668.8</v>
      </c>
      <c r="J84" s="86">
        <v>25</v>
      </c>
      <c r="K84" s="86">
        <f t="shared" si="2"/>
        <v>1325.1999999999998</v>
      </c>
      <c r="L84" s="87">
        <f t="shared" si="3"/>
        <v>20674.8</v>
      </c>
    </row>
    <row r="85" spans="1:12" ht="15">
      <c r="A85" s="97">
        <v>71</v>
      </c>
      <c r="B85" s="30" t="s">
        <v>55</v>
      </c>
      <c r="C85" s="29" t="s">
        <v>132</v>
      </c>
      <c r="D85" s="29" t="s">
        <v>131</v>
      </c>
      <c r="E85" s="22" t="s">
        <v>300</v>
      </c>
      <c r="F85" s="22" t="s">
        <v>185</v>
      </c>
      <c r="G85" s="23">
        <v>16500</v>
      </c>
      <c r="H85" s="85">
        <f t="shared" si="0"/>
        <v>473.55</v>
      </c>
      <c r="I85" s="86">
        <f>+G85*3.04%</f>
        <v>501.6</v>
      </c>
      <c r="J85" s="86">
        <v>25</v>
      </c>
      <c r="K85" s="86">
        <f aca="true" t="shared" si="5" ref="K85:K149">+H85+I85+J85</f>
        <v>1000.1500000000001</v>
      </c>
      <c r="L85" s="87">
        <f aca="true" t="shared" si="6" ref="L85:L149">+G85-K85</f>
        <v>15499.85</v>
      </c>
    </row>
    <row r="86" spans="1:12" ht="15.75" customHeight="1">
      <c r="A86" s="97">
        <v>72</v>
      </c>
      <c r="B86" s="33" t="s">
        <v>56</v>
      </c>
      <c r="C86" s="29" t="s">
        <v>115</v>
      </c>
      <c r="D86" s="29" t="s">
        <v>153</v>
      </c>
      <c r="E86" s="22" t="s">
        <v>300</v>
      </c>
      <c r="F86" s="22" t="s">
        <v>185</v>
      </c>
      <c r="G86" s="116">
        <v>110000</v>
      </c>
      <c r="H86" s="85">
        <f aca="true" t="shared" si="7" ref="H86:H144">+G86*2.87%</f>
        <v>3157</v>
      </c>
      <c r="I86" s="86">
        <v>2995.92</v>
      </c>
      <c r="J86" s="86">
        <v>25</v>
      </c>
      <c r="K86" s="86">
        <f t="shared" si="5"/>
        <v>6177.92</v>
      </c>
      <c r="L86" s="87">
        <f t="shared" si="6"/>
        <v>103822.08</v>
      </c>
    </row>
    <row r="87" spans="1:12" ht="15.75" customHeight="1">
      <c r="A87" s="97">
        <v>73</v>
      </c>
      <c r="B87" s="33" t="s">
        <v>286</v>
      </c>
      <c r="C87" s="29" t="s">
        <v>123</v>
      </c>
      <c r="D87" s="29" t="s">
        <v>122</v>
      </c>
      <c r="E87" s="22" t="s">
        <v>300</v>
      </c>
      <c r="F87" s="22" t="s">
        <v>185</v>
      </c>
      <c r="G87" s="116">
        <v>14300</v>
      </c>
      <c r="H87" s="85">
        <f t="shared" si="7"/>
        <v>410.41</v>
      </c>
      <c r="I87" s="86">
        <f>+G87*3.04%</f>
        <v>434.72</v>
      </c>
      <c r="J87" s="86">
        <v>25</v>
      </c>
      <c r="K87" s="86">
        <f>+H87+I87+J87</f>
        <v>870.1300000000001</v>
      </c>
      <c r="L87" s="87">
        <f>+G87-K87</f>
        <v>13429.869999999999</v>
      </c>
    </row>
    <row r="88" spans="1:12" ht="15.75" customHeight="1">
      <c r="A88" s="97">
        <v>74</v>
      </c>
      <c r="B88" s="33" t="s">
        <v>278</v>
      </c>
      <c r="C88" s="29" t="s">
        <v>135</v>
      </c>
      <c r="D88" s="29" t="s">
        <v>194</v>
      </c>
      <c r="E88" s="22" t="s">
        <v>300</v>
      </c>
      <c r="F88" s="22" t="s">
        <v>185</v>
      </c>
      <c r="G88" s="116">
        <v>20000</v>
      </c>
      <c r="H88" s="85">
        <f t="shared" si="7"/>
        <v>574</v>
      </c>
      <c r="I88" s="86">
        <f>+G88*3.04%</f>
        <v>608</v>
      </c>
      <c r="J88" s="86">
        <v>25</v>
      </c>
      <c r="K88" s="86">
        <f>+H88+I88+J88</f>
        <v>1207</v>
      </c>
      <c r="L88" s="87">
        <f>+G88-K88</f>
        <v>18793</v>
      </c>
    </row>
    <row r="89" spans="1:12" ht="15.75" customHeight="1">
      <c r="A89" s="97">
        <v>75</v>
      </c>
      <c r="B89" s="30" t="s">
        <v>258</v>
      </c>
      <c r="C89" s="29" t="s">
        <v>159</v>
      </c>
      <c r="D89" s="29" t="s">
        <v>259</v>
      </c>
      <c r="E89" s="22" t="s">
        <v>300</v>
      </c>
      <c r="F89" s="22" t="s">
        <v>185</v>
      </c>
      <c r="G89" s="23">
        <v>14300</v>
      </c>
      <c r="H89" s="85">
        <f t="shared" si="7"/>
        <v>410.41</v>
      </c>
      <c r="I89" s="86">
        <f>+G89*3.04%</f>
        <v>434.72</v>
      </c>
      <c r="J89" s="86">
        <v>25</v>
      </c>
      <c r="K89" s="86">
        <f>+H89+I89+J89</f>
        <v>870.1300000000001</v>
      </c>
      <c r="L89" s="87">
        <f>+G89-K89</f>
        <v>13429.869999999999</v>
      </c>
    </row>
    <row r="90" spans="1:12" ht="15.75" customHeight="1">
      <c r="A90" s="97">
        <v>76</v>
      </c>
      <c r="B90" s="30" t="s">
        <v>246</v>
      </c>
      <c r="C90" s="29" t="s">
        <v>213</v>
      </c>
      <c r="D90" s="29" t="s">
        <v>120</v>
      </c>
      <c r="E90" s="22" t="s">
        <v>301</v>
      </c>
      <c r="F90" s="22" t="s">
        <v>185</v>
      </c>
      <c r="G90" s="23">
        <v>14300</v>
      </c>
      <c r="H90" s="85">
        <f t="shared" si="7"/>
        <v>410.41</v>
      </c>
      <c r="I90" s="86">
        <f>+G90*3.04%</f>
        <v>434.72</v>
      </c>
      <c r="J90" s="86">
        <v>25</v>
      </c>
      <c r="K90" s="86">
        <f>+H90+I90+J90</f>
        <v>870.1300000000001</v>
      </c>
      <c r="L90" s="87">
        <f>+G90-K90</f>
        <v>13429.869999999999</v>
      </c>
    </row>
    <row r="91" spans="1:12" ht="15.75" customHeight="1">
      <c r="A91" s="97">
        <v>77</v>
      </c>
      <c r="B91" s="30" t="s">
        <v>266</v>
      </c>
      <c r="C91" s="29" t="s">
        <v>130</v>
      </c>
      <c r="D91" s="29" t="s">
        <v>202</v>
      </c>
      <c r="E91" s="22" t="s">
        <v>301</v>
      </c>
      <c r="F91" s="22" t="s">
        <v>185</v>
      </c>
      <c r="G91" s="23">
        <v>16500</v>
      </c>
      <c r="H91" s="85">
        <f t="shared" si="7"/>
        <v>473.55</v>
      </c>
      <c r="I91" s="92">
        <f>+G91*3.04%</f>
        <v>501.6</v>
      </c>
      <c r="J91" s="86">
        <v>25</v>
      </c>
      <c r="K91" s="86">
        <f>+H91+I91+J91</f>
        <v>1000.1500000000001</v>
      </c>
      <c r="L91" s="87">
        <f>+G91-K91</f>
        <v>15499.85</v>
      </c>
    </row>
    <row r="92" spans="1:12" ht="15">
      <c r="A92" s="97">
        <v>78</v>
      </c>
      <c r="B92" s="30" t="s">
        <v>182</v>
      </c>
      <c r="C92" s="29" t="s">
        <v>121</v>
      </c>
      <c r="D92" s="29" t="s">
        <v>120</v>
      </c>
      <c r="E92" s="22" t="s">
        <v>301</v>
      </c>
      <c r="F92" s="22" t="s">
        <v>185</v>
      </c>
      <c r="G92" s="23">
        <v>14300</v>
      </c>
      <c r="H92" s="85">
        <f t="shared" si="7"/>
        <v>410.41</v>
      </c>
      <c r="I92" s="86">
        <f aca="true" t="shared" si="8" ref="I92:I104">+G92*3.04%</f>
        <v>434.72</v>
      </c>
      <c r="J92" s="86">
        <v>25</v>
      </c>
      <c r="K92" s="86">
        <f t="shared" si="5"/>
        <v>870.1300000000001</v>
      </c>
      <c r="L92" s="87">
        <f t="shared" si="6"/>
        <v>13429.869999999999</v>
      </c>
    </row>
    <row r="93" spans="1:12" ht="15">
      <c r="A93" s="98">
        <v>79</v>
      </c>
      <c r="B93" s="70" t="s">
        <v>251</v>
      </c>
      <c r="C93" s="29" t="s">
        <v>121</v>
      </c>
      <c r="D93" s="29" t="s">
        <v>120</v>
      </c>
      <c r="E93" s="39" t="s">
        <v>301</v>
      </c>
      <c r="F93" s="39" t="s">
        <v>185</v>
      </c>
      <c r="G93" s="71">
        <v>14300</v>
      </c>
      <c r="H93" s="91">
        <f t="shared" si="7"/>
        <v>410.41</v>
      </c>
      <c r="I93" s="92">
        <f t="shared" si="8"/>
        <v>434.72</v>
      </c>
      <c r="J93" s="86">
        <v>25</v>
      </c>
      <c r="K93" s="86">
        <f>+H93+I93+J93</f>
        <v>870.1300000000001</v>
      </c>
      <c r="L93" s="87">
        <f>+G93-K93</f>
        <v>13429.869999999999</v>
      </c>
    </row>
    <row r="94" spans="1:12" ht="15.75" customHeight="1">
      <c r="A94" s="98">
        <v>80</v>
      </c>
      <c r="B94" s="72" t="s">
        <v>57</v>
      </c>
      <c r="C94" s="29" t="s">
        <v>121</v>
      </c>
      <c r="D94" s="29" t="s">
        <v>120</v>
      </c>
      <c r="E94" s="39" t="s">
        <v>301</v>
      </c>
      <c r="F94" s="39" t="s">
        <v>185</v>
      </c>
      <c r="G94" s="69">
        <v>16500</v>
      </c>
      <c r="H94" s="91">
        <f t="shared" si="7"/>
        <v>473.55</v>
      </c>
      <c r="I94" s="92">
        <f t="shared" si="8"/>
        <v>501.6</v>
      </c>
      <c r="J94" s="92">
        <v>25</v>
      </c>
      <c r="K94" s="92">
        <f t="shared" si="5"/>
        <v>1000.1500000000001</v>
      </c>
      <c r="L94" s="93">
        <f t="shared" si="6"/>
        <v>15499.85</v>
      </c>
    </row>
    <row r="95" spans="1:12" ht="16.5" customHeight="1">
      <c r="A95" s="97">
        <v>81</v>
      </c>
      <c r="B95" s="41" t="s">
        <v>58</v>
      </c>
      <c r="C95" s="29" t="s">
        <v>154</v>
      </c>
      <c r="D95" s="29" t="s">
        <v>198</v>
      </c>
      <c r="E95" s="39" t="s">
        <v>300</v>
      </c>
      <c r="F95" s="39" t="s">
        <v>185</v>
      </c>
      <c r="G95" s="40">
        <v>25725</v>
      </c>
      <c r="H95" s="91">
        <f t="shared" si="7"/>
        <v>738.3075</v>
      </c>
      <c r="I95" s="92">
        <f t="shared" si="8"/>
        <v>782.04</v>
      </c>
      <c r="J95" s="86">
        <v>25</v>
      </c>
      <c r="K95" s="86">
        <f t="shared" si="5"/>
        <v>1545.3474999999999</v>
      </c>
      <c r="L95" s="87">
        <f t="shared" si="6"/>
        <v>24179.6525</v>
      </c>
    </row>
    <row r="96" spans="1:12" ht="15">
      <c r="A96" s="97">
        <v>82</v>
      </c>
      <c r="B96" s="41" t="s">
        <v>215</v>
      </c>
      <c r="C96" s="29" t="s">
        <v>128</v>
      </c>
      <c r="D96" s="29" t="s">
        <v>122</v>
      </c>
      <c r="E96" s="39" t="s">
        <v>301</v>
      </c>
      <c r="F96" s="39" t="s">
        <v>185</v>
      </c>
      <c r="G96" s="40">
        <v>14300</v>
      </c>
      <c r="H96" s="91">
        <f t="shared" si="7"/>
        <v>410.41</v>
      </c>
      <c r="I96" s="92">
        <f t="shared" si="8"/>
        <v>434.72</v>
      </c>
      <c r="J96" s="86">
        <v>25</v>
      </c>
      <c r="K96" s="86">
        <f>+H96+I96+J96</f>
        <v>870.1300000000001</v>
      </c>
      <c r="L96" s="87">
        <f t="shared" si="6"/>
        <v>13429.869999999999</v>
      </c>
    </row>
    <row r="97" spans="1:12" ht="15">
      <c r="A97" s="97">
        <v>83</v>
      </c>
      <c r="B97" s="38" t="s">
        <v>173</v>
      </c>
      <c r="C97" s="29" t="s">
        <v>134</v>
      </c>
      <c r="D97" s="29" t="s">
        <v>227</v>
      </c>
      <c r="E97" s="39" t="s">
        <v>301</v>
      </c>
      <c r="F97" s="39" t="s">
        <v>185</v>
      </c>
      <c r="G97" s="40">
        <v>22000</v>
      </c>
      <c r="H97" s="91">
        <f t="shared" si="7"/>
        <v>631.4</v>
      </c>
      <c r="I97" s="92">
        <f t="shared" si="8"/>
        <v>668.8</v>
      </c>
      <c r="J97" s="86">
        <v>25</v>
      </c>
      <c r="K97" s="86">
        <f>+H97+I97+J97</f>
        <v>1325.1999999999998</v>
      </c>
      <c r="L97" s="87">
        <f t="shared" si="6"/>
        <v>20674.8</v>
      </c>
    </row>
    <row r="98" spans="1:12" ht="15">
      <c r="A98" s="97">
        <v>84</v>
      </c>
      <c r="B98" s="38" t="s">
        <v>59</v>
      </c>
      <c r="C98" s="29" t="s">
        <v>137</v>
      </c>
      <c r="D98" s="29" t="s">
        <v>138</v>
      </c>
      <c r="E98" s="39" t="s">
        <v>301</v>
      </c>
      <c r="F98" s="39" t="s">
        <v>185</v>
      </c>
      <c r="G98" s="40">
        <v>40000</v>
      </c>
      <c r="H98" s="91">
        <f t="shared" si="7"/>
        <v>1148</v>
      </c>
      <c r="I98" s="92">
        <f t="shared" si="8"/>
        <v>1216</v>
      </c>
      <c r="J98" s="86">
        <v>25</v>
      </c>
      <c r="K98" s="86">
        <f t="shared" si="5"/>
        <v>2389</v>
      </c>
      <c r="L98" s="87">
        <f t="shared" si="6"/>
        <v>37611</v>
      </c>
    </row>
    <row r="99" spans="1:12" ht="15">
      <c r="A99" s="97">
        <v>85</v>
      </c>
      <c r="B99" s="41" t="s">
        <v>206</v>
      </c>
      <c r="C99" s="29" t="s">
        <v>114</v>
      </c>
      <c r="D99" s="29" t="s">
        <v>122</v>
      </c>
      <c r="E99" s="39" t="s">
        <v>300</v>
      </c>
      <c r="F99" s="39" t="s">
        <v>185</v>
      </c>
      <c r="G99" s="40">
        <v>14300</v>
      </c>
      <c r="H99" s="91">
        <f t="shared" si="7"/>
        <v>410.41</v>
      </c>
      <c r="I99" s="92">
        <f t="shared" si="8"/>
        <v>434.72</v>
      </c>
      <c r="J99" s="86">
        <v>25</v>
      </c>
      <c r="K99" s="86">
        <f t="shared" si="5"/>
        <v>870.1300000000001</v>
      </c>
      <c r="L99" s="87">
        <f t="shared" si="6"/>
        <v>13429.869999999999</v>
      </c>
    </row>
    <row r="100" spans="1:12" ht="15">
      <c r="A100" s="97">
        <v>86</v>
      </c>
      <c r="B100" s="38" t="s">
        <v>60</v>
      </c>
      <c r="C100" s="29" t="s">
        <v>118</v>
      </c>
      <c r="D100" s="29" t="s">
        <v>155</v>
      </c>
      <c r="E100" s="39" t="s">
        <v>301</v>
      </c>
      <c r="F100" s="39" t="s">
        <v>185</v>
      </c>
      <c r="G100" s="40">
        <v>22000</v>
      </c>
      <c r="H100" s="91">
        <f t="shared" si="7"/>
        <v>631.4</v>
      </c>
      <c r="I100" s="92">
        <f t="shared" si="8"/>
        <v>668.8</v>
      </c>
      <c r="J100" s="86">
        <v>25</v>
      </c>
      <c r="K100" s="86">
        <f t="shared" si="5"/>
        <v>1325.1999999999998</v>
      </c>
      <c r="L100" s="87">
        <f t="shared" si="6"/>
        <v>20674.8</v>
      </c>
    </row>
    <row r="101" spans="1:12" ht="15">
      <c r="A101" s="96">
        <v>87</v>
      </c>
      <c r="B101" s="43" t="s">
        <v>61</v>
      </c>
      <c r="C101" s="21" t="s">
        <v>125</v>
      </c>
      <c r="D101" s="21" t="s">
        <v>156</v>
      </c>
      <c r="E101" s="22" t="s">
        <v>301</v>
      </c>
      <c r="F101" s="22" t="s">
        <v>185</v>
      </c>
      <c r="G101" s="42">
        <v>22000</v>
      </c>
      <c r="H101" s="85">
        <f t="shared" si="7"/>
        <v>631.4</v>
      </c>
      <c r="I101" s="86">
        <f t="shared" si="8"/>
        <v>668.8</v>
      </c>
      <c r="J101" s="86">
        <v>25</v>
      </c>
      <c r="K101" s="86">
        <f t="shared" si="5"/>
        <v>1325.1999999999998</v>
      </c>
      <c r="L101" s="87">
        <f t="shared" si="6"/>
        <v>20674.8</v>
      </c>
    </row>
    <row r="102" spans="1:12" ht="15.75" customHeight="1">
      <c r="A102" s="98">
        <v>88</v>
      </c>
      <c r="B102" s="34" t="s">
        <v>62</v>
      </c>
      <c r="C102" s="36" t="s">
        <v>121</v>
      </c>
      <c r="D102" s="36" t="s">
        <v>120</v>
      </c>
      <c r="E102" s="37" t="s">
        <v>301</v>
      </c>
      <c r="F102" s="37" t="s">
        <v>185</v>
      </c>
      <c r="G102" s="35">
        <v>16500</v>
      </c>
      <c r="H102" s="88">
        <f t="shared" si="7"/>
        <v>473.55</v>
      </c>
      <c r="I102" s="89">
        <f t="shared" si="8"/>
        <v>501.6</v>
      </c>
      <c r="J102" s="86">
        <v>25</v>
      </c>
      <c r="K102" s="86">
        <f t="shared" si="5"/>
        <v>1000.1500000000001</v>
      </c>
      <c r="L102" s="87">
        <f t="shared" si="6"/>
        <v>15499.85</v>
      </c>
    </row>
    <row r="103" spans="1:12" ht="15">
      <c r="A103" s="97">
        <v>89</v>
      </c>
      <c r="B103" s="38" t="s">
        <v>63</v>
      </c>
      <c r="C103" s="29" t="s">
        <v>123</v>
      </c>
      <c r="D103" s="29" t="s">
        <v>122</v>
      </c>
      <c r="E103" s="39" t="s">
        <v>300</v>
      </c>
      <c r="F103" s="39" t="s">
        <v>185</v>
      </c>
      <c r="G103" s="40">
        <v>14300</v>
      </c>
      <c r="H103" s="91">
        <f t="shared" si="7"/>
        <v>410.41</v>
      </c>
      <c r="I103" s="92">
        <f t="shared" si="8"/>
        <v>434.72</v>
      </c>
      <c r="J103" s="86">
        <v>25</v>
      </c>
      <c r="K103" s="86">
        <f t="shared" si="5"/>
        <v>870.1300000000001</v>
      </c>
      <c r="L103" s="87">
        <f t="shared" si="6"/>
        <v>13429.869999999999</v>
      </c>
    </row>
    <row r="104" spans="1:12" ht="15">
      <c r="A104" s="97">
        <v>90</v>
      </c>
      <c r="B104" s="38" t="s">
        <v>64</v>
      </c>
      <c r="C104" s="29" t="s">
        <v>134</v>
      </c>
      <c r="D104" s="29" t="s">
        <v>227</v>
      </c>
      <c r="E104" s="39" t="s">
        <v>300</v>
      </c>
      <c r="F104" s="39" t="s">
        <v>185</v>
      </c>
      <c r="G104" s="40">
        <v>26250</v>
      </c>
      <c r="H104" s="91">
        <f t="shared" si="7"/>
        <v>753.375</v>
      </c>
      <c r="I104" s="92">
        <f t="shared" si="8"/>
        <v>798</v>
      </c>
      <c r="J104" s="86">
        <v>25</v>
      </c>
      <c r="K104" s="86">
        <f t="shared" si="5"/>
        <v>1576.375</v>
      </c>
      <c r="L104" s="87">
        <f t="shared" si="6"/>
        <v>24673.625</v>
      </c>
    </row>
    <row r="105" spans="1:12" ht="15.75" customHeight="1">
      <c r="A105" s="97">
        <v>91</v>
      </c>
      <c r="B105" s="30" t="s">
        <v>65</v>
      </c>
      <c r="C105" s="29" t="s">
        <v>135</v>
      </c>
      <c r="D105" s="29" t="s">
        <v>158</v>
      </c>
      <c r="E105" s="22" t="s">
        <v>300</v>
      </c>
      <c r="F105" s="22" t="s">
        <v>185</v>
      </c>
      <c r="G105" s="23">
        <v>90000</v>
      </c>
      <c r="H105" s="85">
        <f t="shared" si="7"/>
        <v>2583</v>
      </c>
      <c r="I105" s="86">
        <v>2736</v>
      </c>
      <c r="J105" s="86">
        <v>25</v>
      </c>
      <c r="K105" s="86">
        <f t="shared" si="5"/>
        <v>5344</v>
      </c>
      <c r="L105" s="87">
        <f t="shared" si="6"/>
        <v>84656</v>
      </c>
    </row>
    <row r="106" spans="1:12" ht="15.75" customHeight="1">
      <c r="A106" s="98">
        <v>92</v>
      </c>
      <c r="B106" s="34" t="s">
        <v>66</v>
      </c>
      <c r="C106" s="36" t="s">
        <v>209</v>
      </c>
      <c r="D106" s="29" t="s">
        <v>148</v>
      </c>
      <c r="E106" s="37" t="s">
        <v>301</v>
      </c>
      <c r="F106" s="37" t="s">
        <v>185</v>
      </c>
      <c r="G106" s="35">
        <v>18700</v>
      </c>
      <c r="H106" s="88">
        <f t="shared" si="7"/>
        <v>536.6899999999999</v>
      </c>
      <c r="I106" s="89">
        <f aca="true" t="shared" si="9" ref="I106:I137">+G106*3.04%</f>
        <v>568.48</v>
      </c>
      <c r="J106" s="89">
        <v>25</v>
      </c>
      <c r="K106" s="86">
        <f t="shared" si="5"/>
        <v>1130.17</v>
      </c>
      <c r="L106" s="87">
        <f t="shared" si="6"/>
        <v>17569.83</v>
      </c>
    </row>
    <row r="107" spans="1:12" ht="15">
      <c r="A107" s="97">
        <v>93</v>
      </c>
      <c r="B107" s="38" t="s">
        <v>67</v>
      </c>
      <c r="C107" s="29" t="s">
        <v>123</v>
      </c>
      <c r="D107" s="36" t="s">
        <v>122</v>
      </c>
      <c r="E107" s="39" t="s">
        <v>300</v>
      </c>
      <c r="F107" s="39" t="s">
        <v>185</v>
      </c>
      <c r="G107" s="40">
        <v>14300</v>
      </c>
      <c r="H107" s="91">
        <f t="shared" si="7"/>
        <v>410.41</v>
      </c>
      <c r="I107" s="92">
        <f t="shared" si="9"/>
        <v>434.72</v>
      </c>
      <c r="J107" s="92">
        <v>25</v>
      </c>
      <c r="K107" s="86">
        <f t="shared" si="5"/>
        <v>870.1300000000001</v>
      </c>
      <c r="L107" s="87">
        <f t="shared" si="6"/>
        <v>13429.869999999999</v>
      </c>
    </row>
    <row r="108" spans="1:12" ht="15">
      <c r="A108" s="99">
        <v>94</v>
      </c>
      <c r="B108" s="65" t="s">
        <v>241</v>
      </c>
      <c r="C108" s="67" t="s">
        <v>130</v>
      </c>
      <c r="D108" s="36" t="s">
        <v>202</v>
      </c>
      <c r="E108" s="37" t="s">
        <v>301</v>
      </c>
      <c r="F108" s="37" t="s">
        <v>185</v>
      </c>
      <c r="G108" s="66">
        <v>16500</v>
      </c>
      <c r="H108" s="88">
        <f t="shared" si="7"/>
        <v>473.55</v>
      </c>
      <c r="I108" s="89">
        <f t="shared" si="9"/>
        <v>501.6</v>
      </c>
      <c r="J108" s="92">
        <v>25</v>
      </c>
      <c r="K108" s="86">
        <f>+H108+I108+J108</f>
        <v>1000.1500000000001</v>
      </c>
      <c r="L108" s="87">
        <f>+G108-K108</f>
        <v>15499.85</v>
      </c>
    </row>
    <row r="109" spans="1:12" ht="15">
      <c r="A109" s="97">
        <v>95</v>
      </c>
      <c r="B109" s="38" t="s">
        <v>68</v>
      </c>
      <c r="C109" s="29" t="s">
        <v>125</v>
      </c>
      <c r="D109" s="29" t="s">
        <v>162</v>
      </c>
      <c r="E109" s="39" t="s">
        <v>301</v>
      </c>
      <c r="F109" s="39" t="s">
        <v>185</v>
      </c>
      <c r="G109" s="40">
        <v>19800</v>
      </c>
      <c r="H109" s="91">
        <f t="shared" si="7"/>
        <v>568.26</v>
      </c>
      <c r="I109" s="92">
        <f t="shared" si="9"/>
        <v>601.92</v>
      </c>
      <c r="J109" s="86">
        <v>25</v>
      </c>
      <c r="K109" s="86">
        <f t="shared" si="5"/>
        <v>1195.1799999999998</v>
      </c>
      <c r="L109" s="87">
        <f t="shared" si="6"/>
        <v>18604.82</v>
      </c>
    </row>
    <row r="110" spans="1:12" ht="15">
      <c r="A110" s="97">
        <v>96</v>
      </c>
      <c r="B110" s="38" t="s">
        <v>69</v>
      </c>
      <c r="C110" s="29" t="s">
        <v>123</v>
      </c>
      <c r="D110" s="29" t="s">
        <v>122</v>
      </c>
      <c r="E110" s="39" t="s">
        <v>300</v>
      </c>
      <c r="F110" s="39" t="s">
        <v>185</v>
      </c>
      <c r="G110" s="40">
        <v>14300</v>
      </c>
      <c r="H110" s="91">
        <f t="shared" si="7"/>
        <v>410.41</v>
      </c>
      <c r="I110" s="92">
        <f t="shared" si="9"/>
        <v>434.72</v>
      </c>
      <c r="J110" s="86">
        <v>25</v>
      </c>
      <c r="K110" s="86">
        <f t="shared" si="5"/>
        <v>870.1300000000001</v>
      </c>
      <c r="L110" s="87">
        <f t="shared" si="6"/>
        <v>13429.869999999999</v>
      </c>
    </row>
    <row r="111" spans="1:12" ht="15">
      <c r="A111" s="97">
        <v>97</v>
      </c>
      <c r="B111" s="30" t="s">
        <v>70</v>
      </c>
      <c r="C111" s="29" t="s">
        <v>130</v>
      </c>
      <c r="D111" s="29" t="s">
        <v>130</v>
      </c>
      <c r="E111" s="22" t="s">
        <v>301</v>
      </c>
      <c r="F111" s="22" t="s">
        <v>185</v>
      </c>
      <c r="G111" s="23">
        <v>16500</v>
      </c>
      <c r="H111" s="85">
        <f t="shared" si="7"/>
        <v>473.55</v>
      </c>
      <c r="I111" s="86">
        <f t="shared" si="9"/>
        <v>501.6</v>
      </c>
      <c r="J111" s="86">
        <v>25</v>
      </c>
      <c r="K111" s="86">
        <f t="shared" si="5"/>
        <v>1000.1500000000001</v>
      </c>
      <c r="L111" s="87">
        <f t="shared" si="6"/>
        <v>15499.85</v>
      </c>
    </row>
    <row r="112" spans="1:12" ht="15">
      <c r="A112" s="97">
        <v>98</v>
      </c>
      <c r="B112" s="30" t="s">
        <v>71</v>
      </c>
      <c r="C112" s="29" t="s">
        <v>121</v>
      </c>
      <c r="D112" s="29" t="s">
        <v>120</v>
      </c>
      <c r="E112" s="22" t="s">
        <v>301</v>
      </c>
      <c r="F112" s="22" t="s">
        <v>185</v>
      </c>
      <c r="G112" s="23">
        <v>15950</v>
      </c>
      <c r="H112" s="85">
        <f t="shared" si="7"/>
        <v>457.765</v>
      </c>
      <c r="I112" s="86">
        <f t="shared" si="9"/>
        <v>484.88</v>
      </c>
      <c r="J112" s="86">
        <v>25</v>
      </c>
      <c r="K112" s="86">
        <f t="shared" si="5"/>
        <v>967.645</v>
      </c>
      <c r="L112" s="87">
        <f t="shared" si="6"/>
        <v>14982.355</v>
      </c>
    </row>
    <row r="113" spans="1:12" ht="15">
      <c r="A113" s="97">
        <v>99</v>
      </c>
      <c r="B113" s="33" t="s">
        <v>277</v>
      </c>
      <c r="C113" s="29" t="s">
        <v>123</v>
      </c>
      <c r="D113" s="29" t="s">
        <v>122</v>
      </c>
      <c r="E113" s="22" t="s">
        <v>300</v>
      </c>
      <c r="F113" s="22" t="s">
        <v>185</v>
      </c>
      <c r="G113" s="116">
        <v>14300</v>
      </c>
      <c r="H113" s="85">
        <f t="shared" si="7"/>
        <v>410.41</v>
      </c>
      <c r="I113" s="86">
        <f t="shared" si="9"/>
        <v>434.72</v>
      </c>
      <c r="J113" s="86">
        <v>25</v>
      </c>
      <c r="K113" s="86">
        <f t="shared" si="5"/>
        <v>870.1300000000001</v>
      </c>
      <c r="L113" s="87">
        <f t="shared" si="6"/>
        <v>13429.869999999999</v>
      </c>
    </row>
    <row r="114" spans="1:12" s="3" customFormat="1" ht="15">
      <c r="A114" s="97">
        <v>100</v>
      </c>
      <c r="B114" s="33" t="s">
        <v>294</v>
      </c>
      <c r="C114" s="29" t="s">
        <v>118</v>
      </c>
      <c r="D114" s="29" t="s">
        <v>295</v>
      </c>
      <c r="E114" s="22" t="s">
        <v>301</v>
      </c>
      <c r="F114" s="22" t="s">
        <v>185</v>
      </c>
      <c r="G114" s="116">
        <v>30000</v>
      </c>
      <c r="H114" s="85">
        <f t="shared" si="7"/>
        <v>861</v>
      </c>
      <c r="I114" s="86">
        <f t="shared" si="9"/>
        <v>912</v>
      </c>
      <c r="J114" s="86">
        <v>25</v>
      </c>
      <c r="K114" s="86">
        <f>+H114+I114+J114</f>
        <v>1798</v>
      </c>
      <c r="L114" s="87">
        <f>+G114-K114</f>
        <v>28202</v>
      </c>
    </row>
    <row r="115" spans="1:12" ht="15">
      <c r="A115" s="97">
        <v>101</v>
      </c>
      <c r="B115" s="33" t="s">
        <v>287</v>
      </c>
      <c r="C115" s="29" t="s">
        <v>123</v>
      </c>
      <c r="D115" s="29" t="s">
        <v>122</v>
      </c>
      <c r="E115" s="22" t="s">
        <v>300</v>
      </c>
      <c r="F115" s="22" t="s">
        <v>185</v>
      </c>
      <c r="G115" s="116">
        <v>14300</v>
      </c>
      <c r="H115" s="85">
        <f t="shared" si="7"/>
        <v>410.41</v>
      </c>
      <c r="I115" s="86">
        <f t="shared" si="9"/>
        <v>434.72</v>
      </c>
      <c r="J115" s="86">
        <v>25</v>
      </c>
      <c r="K115" s="86">
        <f>+H115+I115+J115</f>
        <v>870.1300000000001</v>
      </c>
      <c r="L115" s="87">
        <f>+G115-K115</f>
        <v>13429.869999999999</v>
      </c>
    </row>
    <row r="116" spans="1:12" s="3" customFormat="1" ht="15">
      <c r="A116" s="97">
        <v>102</v>
      </c>
      <c r="B116" s="33" t="s">
        <v>290</v>
      </c>
      <c r="C116" s="29" t="s">
        <v>125</v>
      </c>
      <c r="D116" s="29" t="s">
        <v>284</v>
      </c>
      <c r="E116" s="22" t="s">
        <v>301</v>
      </c>
      <c r="F116" s="22" t="s">
        <v>185</v>
      </c>
      <c r="G116" s="116">
        <v>25000</v>
      </c>
      <c r="H116" s="85">
        <f t="shared" si="7"/>
        <v>717.5</v>
      </c>
      <c r="I116" s="86">
        <f t="shared" si="9"/>
        <v>760</v>
      </c>
      <c r="J116" s="86">
        <v>25</v>
      </c>
      <c r="K116" s="86">
        <f>+H116+I116+J116</f>
        <v>1502.5</v>
      </c>
      <c r="L116" s="87">
        <f>+G116-K116</f>
        <v>23497.5</v>
      </c>
    </row>
    <row r="117" spans="1:12" ht="15">
      <c r="A117" s="97">
        <v>103</v>
      </c>
      <c r="B117" s="30" t="s">
        <v>72</v>
      </c>
      <c r="C117" s="29" t="s">
        <v>118</v>
      </c>
      <c r="D117" s="29" t="s">
        <v>117</v>
      </c>
      <c r="E117" s="22" t="s">
        <v>301</v>
      </c>
      <c r="F117" s="22" t="s">
        <v>185</v>
      </c>
      <c r="G117" s="23">
        <v>18700</v>
      </c>
      <c r="H117" s="85">
        <f t="shared" si="7"/>
        <v>536.6899999999999</v>
      </c>
      <c r="I117" s="86">
        <f t="shared" si="9"/>
        <v>568.48</v>
      </c>
      <c r="J117" s="86">
        <v>25</v>
      </c>
      <c r="K117" s="86">
        <f t="shared" si="5"/>
        <v>1130.17</v>
      </c>
      <c r="L117" s="87">
        <f t="shared" si="6"/>
        <v>17569.83</v>
      </c>
    </row>
    <row r="118" spans="1:12" ht="15">
      <c r="A118" s="97">
        <v>104</v>
      </c>
      <c r="B118" s="30" t="s">
        <v>187</v>
      </c>
      <c r="C118" s="29" t="s">
        <v>188</v>
      </c>
      <c r="D118" s="29" t="s">
        <v>120</v>
      </c>
      <c r="E118" s="22" t="s">
        <v>301</v>
      </c>
      <c r="F118" s="22" t="s">
        <v>185</v>
      </c>
      <c r="G118" s="23">
        <v>14300</v>
      </c>
      <c r="H118" s="85">
        <f t="shared" si="7"/>
        <v>410.41</v>
      </c>
      <c r="I118" s="86">
        <f t="shared" si="9"/>
        <v>434.72</v>
      </c>
      <c r="J118" s="86">
        <v>25</v>
      </c>
      <c r="K118" s="86">
        <f t="shared" si="5"/>
        <v>870.1300000000001</v>
      </c>
      <c r="L118" s="87">
        <f t="shared" si="6"/>
        <v>13429.869999999999</v>
      </c>
    </row>
    <row r="119" spans="1:12" ht="15">
      <c r="A119" s="97">
        <v>105</v>
      </c>
      <c r="B119" s="30" t="s">
        <v>73</v>
      </c>
      <c r="C119" s="29" t="s">
        <v>128</v>
      </c>
      <c r="D119" s="29" t="s">
        <v>161</v>
      </c>
      <c r="E119" s="22" t="s">
        <v>301</v>
      </c>
      <c r="F119" s="22" t="s">
        <v>185</v>
      </c>
      <c r="G119" s="23">
        <v>14300</v>
      </c>
      <c r="H119" s="85">
        <f t="shared" si="7"/>
        <v>410.41</v>
      </c>
      <c r="I119" s="86">
        <f t="shared" si="9"/>
        <v>434.72</v>
      </c>
      <c r="J119" s="86">
        <v>25</v>
      </c>
      <c r="K119" s="86">
        <f t="shared" si="5"/>
        <v>870.1300000000001</v>
      </c>
      <c r="L119" s="87">
        <f t="shared" si="6"/>
        <v>13429.869999999999</v>
      </c>
    </row>
    <row r="120" spans="1:12" ht="15">
      <c r="A120" s="97">
        <v>106</v>
      </c>
      <c r="B120" s="30" t="s">
        <v>256</v>
      </c>
      <c r="C120" s="29" t="s">
        <v>159</v>
      </c>
      <c r="D120" s="29" t="s">
        <v>160</v>
      </c>
      <c r="E120" s="22" t="s">
        <v>300</v>
      </c>
      <c r="F120" s="22" t="s">
        <v>185</v>
      </c>
      <c r="G120" s="23">
        <v>14300</v>
      </c>
      <c r="H120" s="85">
        <f t="shared" si="7"/>
        <v>410.41</v>
      </c>
      <c r="I120" s="86">
        <f t="shared" si="9"/>
        <v>434.72</v>
      </c>
      <c r="J120" s="86">
        <v>25</v>
      </c>
      <c r="K120" s="86">
        <f t="shared" si="5"/>
        <v>870.1300000000001</v>
      </c>
      <c r="L120" s="87">
        <f t="shared" si="6"/>
        <v>13429.869999999999</v>
      </c>
    </row>
    <row r="121" spans="1:12" s="3" customFormat="1" ht="15">
      <c r="A121" s="97">
        <v>107</v>
      </c>
      <c r="B121" s="33" t="s">
        <v>298</v>
      </c>
      <c r="C121" s="29" t="s">
        <v>213</v>
      </c>
      <c r="D121" s="29" t="s">
        <v>120</v>
      </c>
      <c r="E121" s="22" t="s">
        <v>301</v>
      </c>
      <c r="F121" s="22" t="s">
        <v>185</v>
      </c>
      <c r="G121" s="116">
        <v>14300</v>
      </c>
      <c r="H121" s="85">
        <f t="shared" si="7"/>
        <v>410.41</v>
      </c>
      <c r="I121" s="86">
        <f t="shared" si="9"/>
        <v>434.72</v>
      </c>
      <c r="J121" s="86">
        <v>25</v>
      </c>
      <c r="K121" s="86">
        <f t="shared" si="5"/>
        <v>870.1300000000001</v>
      </c>
      <c r="L121" s="87">
        <f t="shared" si="6"/>
        <v>13429.869999999999</v>
      </c>
    </row>
    <row r="122" spans="1:12" ht="15" customHeight="1">
      <c r="A122" s="97">
        <v>108</v>
      </c>
      <c r="B122" s="30" t="s">
        <v>171</v>
      </c>
      <c r="C122" s="29" t="s">
        <v>135</v>
      </c>
      <c r="D122" s="29" t="s">
        <v>186</v>
      </c>
      <c r="E122" s="22" t="s">
        <v>300</v>
      </c>
      <c r="F122" s="22" t="s">
        <v>185</v>
      </c>
      <c r="G122" s="23">
        <v>26250</v>
      </c>
      <c r="H122" s="85">
        <f t="shared" si="7"/>
        <v>753.375</v>
      </c>
      <c r="I122" s="86">
        <f t="shared" si="9"/>
        <v>798</v>
      </c>
      <c r="J122" s="86">
        <v>25</v>
      </c>
      <c r="K122" s="86">
        <f t="shared" si="5"/>
        <v>1576.375</v>
      </c>
      <c r="L122" s="87">
        <f t="shared" si="6"/>
        <v>24673.625</v>
      </c>
    </row>
    <row r="123" spans="1:12" ht="15">
      <c r="A123" s="97">
        <v>109</v>
      </c>
      <c r="B123" s="30" t="s">
        <v>232</v>
      </c>
      <c r="C123" s="29" t="s">
        <v>121</v>
      </c>
      <c r="D123" s="29" t="s">
        <v>120</v>
      </c>
      <c r="E123" s="22" t="s">
        <v>301</v>
      </c>
      <c r="F123" s="22" t="s">
        <v>185</v>
      </c>
      <c r="G123" s="23">
        <v>15730</v>
      </c>
      <c r="H123" s="85">
        <f>+G123*2.87%</f>
        <v>451.451</v>
      </c>
      <c r="I123" s="86">
        <f>+G123*3.04%</f>
        <v>478.192</v>
      </c>
      <c r="J123" s="86">
        <v>25</v>
      </c>
      <c r="K123" s="86">
        <f t="shared" si="5"/>
        <v>954.643</v>
      </c>
      <c r="L123" s="87">
        <f t="shared" si="6"/>
        <v>14775.357</v>
      </c>
    </row>
    <row r="124" spans="1:12" ht="15">
      <c r="A124" s="97">
        <v>110</v>
      </c>
      <c r="B124" s="30" t="s">
        <v>74</v>
      </c>
      <c r="C124" s="29" t="s">
        <v>128</v>
      </c>
      <c r="D124" s="29" t="s">
        <v>161</v>
      </c>
      <c r="E124" s="22" t="s">
        <v>301</v>
      </c>
      <c r="F124" s="22" t="s">
        <v>185</v>
      </c>
      <c r="G124" s="23">
        <v>14300</v>
      </c>
      <c r="H124" s="85">
        <f t="shared" si="7"/>
        <v>410.41</v>
      </c>
      <c r="I124" s="86">
        <f t="shared" si="9"/>
        <v>434.72</v>
      </c>
      <c r="J124" s="86">
        <v>25</v>
      </c>
      <c r="K124" s="86">
        <f t="shared" si="5"/>
        <v>870.1300000000001</v>
      </c>
      <c r="L124" s="87">
        <f t="shared" si="6"/>
        <v>13429.869999999999</v>
      </c>
    </row>
    <row r="125" spans="1:12" ht="15">
      <c r="A125" s="97">
        <v>111</v>
      </c>
      <c r="B125" s="31" t="s">
        <v>75</v>
      </c>
      <c r="C125" s="32" t="s">
        <v>142</v>
      </c>
      <c r="D125" s="32" t="s">
        <v>184</v>
      </c>
      <c r="E125" s="25" t="s">
        <v>301</v>
      </c>
      <c r="F125" s="25" t="s">
        <v>185</v>
      </c>
      <c r="G125" s="26">
        <v>26250</v>
      </c>
      <c r="H125" s="85">
        <f t="shared" si="7"/>
        <v>753.375</v>
      </c>
      <c r="I125" s="86">
        <f t="shared" si="9"/>
        <v>798</v>
      </c>
      <c r="J125" s="86">
        <v>25</v>
      </c>
      <c r="K125" s="86">
        <f t="shared" si="5"/>
        <v>1576.375</v>
      </c>
      <c r="L125" s="87">
        <f t="shared" si="6"/>
        <v>24673.625</v>
      </c>
    </row>
    <row r="126" spans="1:12" ht="15">
      <c r="A126" s="97">
        <v>112</v>
      </c>
      <c r="B126" s="31" t="s">
        <v>233</v>
      </c>
      <c r="C126" s="32" t="s">
        <v>123</v>
      </c>
      <c r="D126" s="32" t="s">
        <v>122</v>
      </c>
      <c r="E126" s="25" t="s">
        <v>300</v>
      </c>
      <c r="F126" s="25" t="s">
        <v>185</v>
      </c>
      <c r="G126" s="26">
        <v>14300</v>
      </c>
      <c r="H126" s="85">
        <f t="shared" si="7"/>
        <v>410.41</v>
      </c>
      <c r="I126" s="86">
        <f t="shared" si="9"/>
        <v>434.72</v>
      </c>
      <c r="J126" s="86">
        <v>25</v>
      </c>
      <c r="K126" s="86">
        <f t="shared" si="5"/>
        <v>870.1300000000001</v>
      </c>
      <c r="L126" s="87">
        <f t="shared" si="6"/>
        <v>13429.869999999999</v>
      </c>
    </row>
    <row r="127" spans="1:12" ht="15">
      <c r="A127" s="97">
        <v>113</v>
      </c>
      <c r="B127" s="31" t="s">
        <v>216</v>
      </c>
      <c r="C127" s="32" t="s">
        <v>115</v>
      </c>
      <c r="D127" s="32" t="s">
        <v>224</v>
      </c>
      <c r="E127" s="25" t="s">
        <v>300</v>
      </c>
      <c r="F127" s="25" t="s">
        <v>185</v>
      </c>
      <c r="G127" s="26">
        <v>22000</v>
      </c>
      <c r="H127" s="85">
        <f t="shared" si="7"/>
        <v>631.4</v>
      </c>
      <c r="I127" s="86">
        <f t="shared" si="9"/>
        <v>668.8</v>
      </c>
      <c r="J127" s="86">
        <v>25</v>
      </c>
      <c r="K127" s="86">
        <f t="shared" si="5"/>
        <v>1325.1999999999998</v>
      </c>
      <c r="L127" s="87">
        <f t="shared" si="6"/>
        <v>20674.8</v>
      </c>
    </row>
    <row r="128" spans="1:12" ht="15">
      <c r="A128" s="97">
        <v>114</v>
      </c>
      <c r="B128" s="30" t="s">
        <v>76</v>
      </c>
      <c r="C128" s="29" t="s">
        <v>115</v>
      </c>
      <c r="D128" s="29" t="s">
        <v>229</v>
      </c>
      <c r="E128" s="22" t="s">
        <v>300</v>
      </c>
      <c r="F128" s="22" t="s">
        <v>185</v>
      </c>
      <c r="G128" s="23">
        <v>25000</v>
      </c>
      <c r="H128" s="85">
        <f t="shared" si="7"/>
        <v>717.5</v>
      </c>
      <c r="I128" s="86">
        <f t="shared" si="9"/>
        <v>760</v>
      </c>
      <c r="J128" s="86">
        <v>25</v>
      </c>
      <c r="K128" s="86">
        <f t="shared" si="5"/>
        <v>1502.5</v>
      </c>
      <c r="L128" s="87">
        <f t="shared" si="6"/>
        <v>23497.5</v>
      </c>
    </row>
    <row r="129" spans="1:12" ht="15">
      <c r="A129" s="97">
        <v>115</v>
      </c>
      <c r="B129" s="30" t="s">
        <v>243</v>
      </c>
      <c r="C129" s="29" t="s">
        <v>213</v>
      </c>
      <c r="D129" s="29" t="s">
        <v>120</v>
      </c>
      <c r="E129" s="22" t="s">
        <v>301</v>
      </c>
      <c r="F129" s="22" t="s">
        <v>185</v>
      </c>
      <c r="G129" s="23">
        <v>14300</v>
      </c>
      <c r="H129" s="85">
        <f t="shared" si="7"/>
        <v>410.41</v>
      </c>
      <c r="I129" s="86">
        <f t="shared" si="9"/>
        <v>434.72</v>
      </c>
      <c r="J129" s="86">
        <v>25</v>
      </c>
      <c r="K129" s="86">
        <f>+H129+I129+J129</f>
        <v>870.1300000000001</v>
      </c>
      <c r="L129" s="87">
        <f>+G129-K129</f>
        <v>13429.869999999999</v>
      </c>
    </row>
    <row r="130" spans="1:12" ht="15">
      <c r="A130" s="97">
        <v>116</v>
      </c>
      <c r="B130" s="30" t="s">
        <v>77</v>
      </c>
      <c r="C130" s="29" t="s">
        <v>134</v>
      </c>
      <c r="D130" s="29" t="s">
        <v>227</v>
      </c>
      <c r="E130" s="22" t="s">
        <v>300</v>
      </c>
      <c r="F130" s="22" t="s">
        <v>185</v>
      </c>
      <c r="G130" s="23">
        <v>22000</v>
      </c>
      <c r="H130" s="85">
        <f t="shared" si="7"/>
        <v>631.4</v>
      </c>
      <c r="I130" s="86">
        <f t="shared" si="9"/>
        <v>668.8</v>
      </c>
      <c r="J130" s="86">
        <v>25</v>
      </c>
      <c r="K130" s="86">
        <f t="shared" si="5"/>
        <v>1325.1999999999998</v>
      </c>
      <c r="L130" s="87">
        <f t="shared" si="6"/>
        <v>20674.8</v>
      </c>
    </row>
    <row r="131" spans="1:12" ht="15">
      <c r="A131" s="97">
        <v>117</v>
      </c>
      <c r="B131" s="30" t="s">
        <v>220</v>
      </c>
      <c r="C131" s="29" t="s">
        <v>130</v>
      </c>
      <c r="D131" s="29" t="s">
        <v>202</v>
      </c>
      <c r="E131" s="22" t="s">
        <v>301</v>
      </c>
      <c r="F131" s="22" t="s">
        <v>185</v>
      </c>
      <c r="G131" s="23">
        <v>16500</v>
      </c>
      <c r="H131" s="85">
        <f t="shared" si="7"/>
        <v>473.55</v>
      </c>
      <c r="I131" s="86">
        <f t="shared" si="9"/>
        <v>501.6</v>
      </c>
      <c r="J131" s="86">
        <v>25</v>
      </c>
      <c r="K131" s="86">
        <f t="shared" si="5"/>
        <v>1000.1500000000001</v>
      </c>
      <c r="L131" s="87">
        <f t="shared" si="6"/>
        <v>15499.85</v>
      </c>
    </row>
    <row r="132" spans="1:12" ht="15">
      <c r="A132" s="97">
        <v>118</v>
      </c>
      <c r="B132" s="30" t="s">
        <v>78</v>
      </c>
      <c r="C132" s="29" t="s">
        <v>121</v>
      </c>
      <c r="D132" s="29" t="s">
        <v>120</v>
      </c>
      <c r="E132" s="22" t="s">
        <v>301</v>
      </c>
      <c r="F132" s="22" t="s">
        <v>185</v>
      </c>
      <c r="G132" s="23">
        <v>16500</v>
      </c>
      <c r="H132" s="85">
        <f t="shared" si="7"/>
        <v>473.55</v>
      </c>
      <c r="I132" s="86">
        <f t="shared" si="9"/>
        <v>501.6</v>
      </c>
      <c r="J132" s="86">
        <v>25</v>
      </c>
      <c r="K132" s="86">
        <f t="shared" si="5"/>
        <v>1000.1500000000001</v>
      </c>
      <c r="L132" s="87">
        <f t="shared" si="6"/>
        <v>15499.85</v>
      </c>
    </row>
    <row r="133" spans="1:12" ht="15.75" customHeight="1">
      <c r="A133" s="97">
        <v>119</v>
      </c>
      <c r="B133" s="33" t="s">
        <v>178</v>
      </c>
      <c r="C133" s="29" t="s">
        <v>121</v>
      </c>
      <c r="D133" s="29" t="s">
        <v>163</v>
      </c>
      <c r="E133" s="22" t="s">
        <v>301</v>
      </c>
      <c r="F133" s="22" t="s">
        <v>185</v>
      </c>
      <c r="G133" s="23">
        <v>40000</v>
      </c>
      <c r="H133" s="85">
        <f t="shared" si="7"/>
        <v>1148</v>
      </c>
      <c r="I133" s="86">
        <f t="shared" si="9"/>
        <v>1216</v>
      </c>
      <c r="J133" s="86">
        <v>25</v>
      </c>
      <c r="K133" s="86">
        <f t="shared" si="5"/>
        <v>2389</v>
      </c>
      <c r="L133" s="87">
        <f t="shared" si="6"/>
        <v>37611</v>
      </c>
    </row>
    <row r="134" spans="1:12" ht="15.75" customHeight="1">
      <c r="A134" s="97">
        <v>120</v>
      </c>
      <c r="B134" s="33" t="s">
        <v>262</v>
      </c>
      <c r="C134" s="29" t="s">
        <v>115</v>
      </c>
      <c r="D134" s="29" t="s">
        <v>207</v>
      </c>
      <c r="E134" s="22" t="s">
        <v>301</v>
      </c>
      <c r="F134" s="22" t="s">
        <v>185</v>
      </c>
      <c r="G134" s="23">
        <v>25000</v>
      </c>
      <c r="H134" s="85">
        <f t="shared" si="7"/>
        <v>717.5</v>
      </c>
      <c r="I134" s="86">
        <f t="shared" si="9"/>
        <v>760</v>
      </c>
      <c r="J134" s="86">
        <v>25</v>
      </c>
      <c r="K134" s="86">
        <f t="shared" si="5"/>
        <v>1502.5</v>
      </c>
      <c r="L134" s="87">
        <f t="shared" si="6"/>
        <v>23497.5</v>
      </c>
    </row>
    <row r="135" spans="1:12" ht="15.75" customHeight="1">
      <c r="A135" s="97">
        <v>121</v>
      </c>
      <c r="B135" s="33" t="s">
        <v>282</v>
      </c>
      <c r="C135" s="29" t="s">
        <v>124</v>
      </c>
      <c r="D135" s="29" t="s">
        <v>283</v>
      </c>
      <c r="E135" s="22" t="s">
        <v>300</v>
      </c>
      <c r="F135" s="22" t="s">
        <v>185</v>
      </c>
      <c r="G135" s="116">
        <v>40000</v>
      </c>
      <c r="H135" s="85">
        <f t="shared" si="7"/>
        <v>1148</v>
      </c>
      <c r="I135" s="86">
        <f t="shared" si="9"/>
        <v>1216</v>
      </c>
      <c r="J135" s="86">
        <v>25</v>
      </c>
      <c r="K135" s="86">
        <f t="shared" si="5"/>
        <v>2389</v>
      </c>
      <c r="L135" s="87">
        <f t="shared" si="6"/>
        <v>37611</v>
      </c>
    </row>
    <row r="136" spans="1:12" ht="15">
      <c r="A136" s="97">
        <v>122</v>
      </c>
      <c r="B136" s="30" t="s">
        <v>79</v>
      </c>
      <c r="C136" s="29" t="s">
        <v>132</v>
      </c>
      <c r="D136" s="29" t="s">
        <v>131</v>
      </c>
      <c r="E136" s="22" t="s">
        <v>300</v>
      </c>
      <c r="F136" s="22" t="s">
        <v>185</v>
      </c>
      <c r="G136" s="23">
        <v>18700</v>
      </c>
      <c r="H136" s="85">
        <f t="shared" si="7"/>
        <v>536.6899999999999</v>
      </c>
      <c r="I136" s="86">
        <f t="shared" si="9"/>
        <v>568.48</v>
      </c>
      <c r="J136" s="86">
        <v>25</v>
      </c>
      <c r="K136" s="86">
        <f t="shared" si="5"/>
        <v>1130.17</v>
      </c>
      <c r="L136" s="87">
        <f t="shared" si="6"/>
        <v>17569.83</v>
      </c>
    </row>
    <row r="137" spans="1:12" ht="15">
      <c r="A137" s="97">
        <v>123</v>
      </c>
      <c r="B137" s="33" t="s">
        <v>176</v>
      </c>
      <c r="C137" s="29" t="s">
        <v>130</v>
      </c>
      <c r="D137" s="29" t="s">
        <v>130</v>
      </c>
      <c r="E137" s="22" t="s">
        <v>301</v>
      </c>
      <c r="F137" s="22" t="s">
        <v>185</v>
      </c>
      <c r="G137" s="23">
        <v>16500</v>
      </c>
      <c r="H137" s="85">
        <f t="shared" si="7"/>
        <v>473.55</v>
      </c>
      <c r="I137" s="86">
        <f t="shared" si="9"/>
        <v>501.6</v>
      </c>
      <c r="J137" s="86">
        <v>25</v>
      </c>
      <c r="K137" s="86">
        <f t="shared" si="5"/>
        <v>1000.1500000000001</v>
      </c>
      <c r="L137" s="87">
        <f t="shared" si="6"/>
        <v>15499.85</v>
      </c>
    </row>
    <row r="138" spans="1:12" ht="15">
      <c r="A138" s="97">
        <v>124</v>
      </c>
      <c r="B138" s="33" t="s">
        <v>80</v>
      </c>
      <c r="C138" s="29" t="s">
        <v>115</v>
      </c>
      <c r="D138" s="29" t="s">
        <v>197</v>
      </c>
      <c r="E138" s="22" t="s">
        <v>301</v>
      </c>
      <c r="F138" s="22" t="s">
        <v>185</v>
      </c>
      <c r="G138" s="23">
        <v>22000</v>
      </c>
      <c r="H138" s="85">
        <f t="shared" si="7"/>
        <v>631.4</v>
      </c>
      <c r="I138" s="86">
        <f aca="true" t="shared" si="10" ref="I138:I170">+G138*3.04%</f>
        <v>668.8</v>
      </c>
      <c r="J138" s="86">
        <v>25</v>
      </c>
      <c r="K138" s="86">
        <f t="shared" si="5"/>
        <v>1325.1999999999998</v>
      </c>
      <c r="L138" s="87">
        <f t="shared" si="6"/>
        <v>20674.8</v>
      </c>
    </row>
    <row r="139" spans="1:12" ht="15">
      <c r="A139" s="97">
        <v>125</v>
      </c>
      <c r="B139" s="30" t="s">
        <v>81</v>
      </c>
      <c r="C139" s="29" t="s">
        <v>121</v>
      </c>
      <c r="D139" s="29" t="s">
        <v>163</v>
      </c>
      <c r="E139" s="22" t="s">
        <v>300</v>
      </c>
      <c r="F139" s="22" t="s">
        <v>185</v>
      </c>
      <c r="G139" s="23">
        <v>35000</v>
      </c>
      <c r="H139" s="85">
        <f t="shared" si="7"/>
        <v>1004.5</v>
      </c>
      <c r="I139" s="86">
        <f t="shared" si="10"/>
        <v>1064</v>
      </c>
      <c r="J139" s="86">
        <v>25</v>
      </c>
      <c r="K139" s="86">
        <f t="shared" si="5"/>
        <v>2093.5</v>
      </c>
      <c r="L139" s="87">
        <f t="shared" si="6"/>
        <v>32906.5</v>
      </c>
    </row>
    <row r="140" spans="1:12" ht="15">
      <c r="A140" s="97">
        <v>126</v>
      </c>
      <c r="B140" s="30" t="s">
        <v>231</v>
      </c>
      <c r="C140" s="29" t="s">
        <v>134</v>
      </c>
      <c r="D140" s="29" t="s">
        <v>226</v>
      </c>
      <c r="E140" s="22" t="s">
        <v>301</v>
      </c>
      <c r="F140" s="22" t="s">
        <v>185</v>
      </c>
      <c r="G140" s="23">
        <v>22000</v>
      </c>
      <c r="H140" s="85">
        <f t="shared" si="7"/>
        <v>631.4</v>
      </c>
      <c r="I140" s="86">
        <f t="shared" si="10"/>
        <v>668.8</v>
      </c>
      <c r="J140" s="86">
        <v>25</v>
      </c>
      <c r="K140" s="86">
        <f t="shared" si="5"/>
        <v>1325.1999999999998</v>
      </c>
      <c r="L140" s="87">
        <f t="shared" si="6"/>
        <v>20674.8</v>
      </c>
    </row>
    <row r="141" spans="1:12" ht="15">
      <c r="A141" s="97">
        <v>127</v>
      </c>
      <c r="B141" s="30" t="s">
        <v>240</v>
      </c>
      <c r="C141" s="29" t="s">
        <v>123</v>
      </c>
      <c r="D141" s="29" t="s">
        <v>122</v>
      </c>
      <c r="E141" s="22" t="s">
        <v>300</v>
      </c>
      <c r="F141" s="22" t="s">
        <v>185</v>
      </c>
      <c r="G141" s="23">
        <v>14300</v>
      </c>
      <c r="H141" s="85">
        <f t="shared" si="7"/>
        <v>410.41</v>
      </c>
      <c r="I141" s="86">
        <f t="shared" si="10"/>
        <v>434.72</v>
      </c>
      <c r="J141" s="86">
        <v>25</v>
      </c>
      <c r="K141" s="86">
        <f>+H141+I141+J141</f>
        <v>870.1300000000001</v>
      </c>
      <c r="L141" s="87">
        <f>+G141-K141</f>
        <v>13429.869999999999</v>
      </c>
    </row>
    <row r="142" spans="1:12" ht="15">
      <c r="A142" s="97">
        <v>128</v>
      </c>
      <c r="B142" s="30" t="s">
        <v>219</v>
      </c>
      <c r="C142" s="29" t="s">
        <v>121</v>
      </c>
      <c r="D142" s="29" t="s">
        <v>120</v>
      </c>
      <c r="E142" s="22" t="s">
        <v>301</v>
      </c>
      <c r="F142" s="22" t="s">
        <v>185</v>
      </c>
      <c r="G142" s="23">
        <v>14300</v>
      </c>
      <c r="H142" s="85">
        <f t="shared" si="7"/>
        <v>410.41</v>
      </c>
      <c r="I142" s="86">
        <f t="shared" si="10"/>
        <v>434.72</v>
      </c>
      <c r="J142" s="86">
        <v>25</v>
      </c>
      <c r="K142" s="86">
        <f t="shared" si="5"/>
        <v>870.1300000000001</v>
      </c>
      <c r="L142" s="87">
        <f t="shared" si="6"/>
        <v>13429.869999999999</v>
      </c>
    </row>
    <row r="143" spans="1:12" ht="15">
      <c r="A143" s="97">
        <v>129</v>
      </c>
      <c r="B143" s="33" t="s">
        <v>82</v>
      </c>
      <c r="C143" s="29" t="s">
        <v>135</v>
      </c>
      <c r="D143" s="29" t="s">
        <v>199</v>
      </c>
      <c r="E143" s="22" t="s">
        <v>300</v>
      </c>
      <c r="F143" s="22" t="s">
        <v>185</v>
      </c>
      <c r="G143" s="23">
        <v>18700</v>
      </c>
      <c r="H143" s="85">
        <f t="shared" si="7"/>
        <v>536.6899999999999</v>
      </c>
      <c r="I143" s="86">
        <f t="shared" si="10"/>
        <v>568.48</v>
      </c>
      <c r="J143" s="86">
        <v>25</v>
      </c>
      <c r="K143" s="86">
        <f t="shared" si="5"/>
        <v>1130.17</v>
      </c>
      <c r="L143" s="87">
        <f t="shared" si="6"/>
        <v>17569.83</v>
      </c>
    </row>
    <row r="144" spans="1:12" ht="15">
      <c r="A144" s="97">
        <v>130</v>
      </c>
      <c r="B144" s="30" t="s">
        <v>83</v>
      </c>
      <c r="C144" s="29" t="s">
        <v>121</v>
      </c>
      <c r="D144" s="29" t="s">
        <v>120</v>
      </c>
      <c r="E144" s="22" t="s">
        <v>301</v>
      </c>
      <c r="F144" s="22" t="s">
        <v>185</v>
      </c>
      <c r="G144" s="23">
        <v>16500</v>
      </c>
      <c r="H144" s="85">
        <f t="shared" si="7"/>
        <v>473.55</v>
      </c>
      <c r="I144" s="86">
        <f t="shared" si="10"/>
        <v>501.6</v>
      </c>
      <c r="J144" s="86">
        <v>25</v>
      </c>
      <c r="K144" s="86">
        <f t="shared" si="5"/>
        <v>1000.1500000000001</v>
      </c>
      <c r="L144" s="87">
        <f t="shared" si="6"/>
        <v>15499.85</v>
      </c>
    </row>
    <row r="145" spans="1:12" ht="16.5" customHeight="1">
      <c r="A145" s="97">
        <v>131</v>
      </c>
      <c r="B145" s="31" t="s">
        <v>84</v>
      </c>
      <c r="C145" s="32" t="s">
        <v>135</v>
      </c>
      <c r="D145" s="32" t="s">
        <v>186</v>
      </c>
      <c r="E145" s="25" t="s">
        <v>300</v>
      </c>
      <c r="F145" s="25" t="s">
        <v>185</v>
      </c>
      <c r="G145" s="26">
        <v>31500</v>
      </c>
      <c r="H145" s="85">
        <f aca="true" t="shared" si="11" ref="H145:H174">+G145*2.87%</f>
        <v>904.05</v>
      </c>
      <c r="I145" s="86">
        <f t="shared" si="10"/>
        <v>957.6</v>
      </c>
      <c r="J145" s="86">
        <v>25</v>
      </c>
      <c r="K145" s="86">
        <f t="shared" si="5"/>
        <v>1886.65</v>
      </c>
      <c r="L145" s="87">
        <f t="shared" si="6"/>
        <v>29613.35</v>
      </c>
    </row>
    <row r="146" spans="1:12" ht="15.75" customHeight="1">
      <c r="A146" s="97">
        <v>132</v>
      </c>
      <c r="B146" s="30" t="s">
        <v>85</v>
      </c>
      <c r="C146" s="29" t="s">
        <v>134</v>
      </c>
      <c r="D146" s="29" t="s">
        <v>223</v>
      </c>
      <c r="E146" s="22" t="s">
        <v>300</v>
      </c>
      <c r="F146" s="22" t="s">
        <v>185</v>
      </c>
      <c r="G146" s="23">
        <v>40000</v>
      </c>
      <c r="H146" s="85">
        <f t="shared" si="11"/>
        <v>1148</v>
      </c>
      <c r="I146" s="86">
        <f t="shared" si="10"/>
        <v>1216</v>
      </c>
      <c r="J146" s="86">
        <v>25</v>
      </c>
      <c r="K146" s="86">
        <f t="shared" si="5"/>
        <v>2389</v>
      </c>
      <c r="L146" s="87">
        <f t="shared" si="6"/>
        <v>37611</v>
      </c>
    </row>
    <row r="147" spans="1:12" ht="15">
      <c r="A147" s="97">
        <v>133</v>
      </c>
      <c r="B147" s="30" t="s">
        <v>225</v>
      </c>
      <c r="C147" s="29" t="s">
        <v>135</v>
      </c>
      <c r="D147" s="29" t="s">
        <v>199</v>
      </c>
      <c r="E147" s="22" t="s">
        <v>300</v>
      </c>
      <c r="F147" s="22" t="s">
        <v>185</v>
      </c>
      <c r="G147" s="23">
        <v>18700</v>
      </c>
      <c r="H147" s="85">
        <f t="shared" si="11"/>
        <v>536.6899999999999</v>
      </c>
      <c r="I147" s="86">
        <f t="shared" si="10"/>
        <v>568.48</v>
      </c>
      <c r="J147" s="86">
        <v>25</v>
      </c>
      <c r="K147" s="86">
        <f t="shared" si="5"/>
        <v>1130.17</v>
      </c>
      <c r="L147" s="87">
        <f t="shared" si="6"/>
        <v>17569.83</v>
      </c>
    </row>
    <row r="148" spans="1:12" ht="15">
      <c r="A148" s="98">
        <v>134</v>
      </c>
      <c r="B148" s="34" t="s">
        <v>86</v>
      </c>
      <c r="C148" s="36" t="s">
        <v>132</v>
      </c>
      <c r="D148" s="36" t="s">
        <v>131</v>
      </c>
      <c r="E148" s="37" t="s">
        <v>300</v>
      </c>
      <c r="F148" s="37" t="s">
        <v>185</v>
      </c>
      <c r="G148" s="35">
        <v>16500</v>
      </c>
      <c r="H148" s="88">
        <f t="shared" si="11"/>
        <v>473.55</v>
      </c>
      <c r="I148" s="89">
        <f t="shared" si="10"/>
        <v>501.6</v>
      </c>
      <c r="J148" s="89">
        <v>25</v>
      </c>
      <c r="K148" s="89">
        <f t="shared" si="5"/>
        <v>1000.1500000000001</v>
      </c>
      <c r="L148" s="90">
        <f t="shared" si="6"/>
        <v>15499.85</v>
      </c>
    </row>
    <row r="149" spans="1:12" ht="15">
      <c r="A149" s="97">
        <v>135</v>
      </c>
      <c r="B149" s="72" t="s">
        <v>263</v>
      </c>
      <c r="C149" s="29" t="s">
        <v>132</v>
      </c>
      <c r="D149" s="29" t="s">
        <v>208</v>
      </c>
      <c r="E149" s="39" t="s">
        <v>300</v>
      </c>
      <c r="F149" s="39" t="s">
        <v>185</v>
      </c>
      <c r="G149" s="69">
        <v>16500</v>
      </c>
      <c r="H149" s="91">
        <f t="shared" si="11"/>
        <v>473.55</v>
      </c>
      <c r="I149" s="92">
        <f t="shared" si="10"/>
        <v>501.6</v>
      </c>
      <c r="J149" s="92">
        <v>25</v>
      </c>
      <c r="K149" s="92">
        <f t="shared" si="5"/>
        <v>1000.1500000000001</v>
      </c>
      <c r="L149" s="93">
        <f t="shared" si="6"/>
        <v>15499.85</v>
      </c>
    </row>
    <row r="150" spans="1:12" ht="15">
      <c r="A150" s="97">
        <v>136</v>
      </c>
      <c r="B150" s="72" t="s">
        <v>87</v>
      </c>
      <c r="C150" s="29" t="s">
        <v>130</v>
      </c>
      <c r="D150" s="29" t="s">
        <v>130</v>
      </c>
      <c r="E150" s="39" t="s">
        <v>301</v>
      </c>
      <c r="F150" s="39" t="s">
        <v>185</v>
      </c>
      <c r="G150" s="69">
        <v>16500</v>
      </c>
      <c r="H150" s="91">
        <f t="shared" si="11"/>
        <v>473.55</v>
      </c>
      <c r="I150" s="92">
        <f t="shared" si="10"/>
        <v>501.6</v>
      </c>
      <c r="J150" s="92">
        <v>25</v>
      </c>
      <c r="K150" s="92">
        <f aca="true" t="shared" si="12" ref="K150:K197">+H150+I150+J150</f>
        <v>1000.1500000000001</v>
      </c>
      <c r="L150" s="93">
        <f aca="true" t="shared" si="13" ref="L150:L197">+G150-K150</f>
        <v>15499.85</v>
      </c>
    </row>
    <row r="151" spans="1:12" ht="15">
      <c r="A151" s="97">
        <v>137</v>
      </c>
      <c r="B151" s="68" t="s">
        <v>239</v>
      </c>
      <c r="C151" s="29" t="s">
        <v>134</v>
      </c>
      <c r="D151" s="29" t="s">
        <v>208</v>
      </c>
      <c r="E151" s="39" t="s">
        <v>300</v>
      </c>
      <c r="F151" s="39" t="s">
        <v>185</v>
      </c>
      <c r="G151" s="69">
        <v>16500</v>
      </c>
      <c r="H151" s="91">
        <f>+G151*2.87%</f>
        <v>473.55</v>
      </c>
      <c r="I151" s="92">
        <f t="shared" si="10"/>
        <v>501.6</v>
      </c>
      <c r="J151" s="92">
        <v>25</v>
      </c>
      <c r="K151" s="92">
        <f>+H151+I151+J151</f>
        <v>1000.1500000000001</v>
      </c>
      <c r="L151" s="93">
        <f>+G151-K151</f>
        <v>15499.85</v>
      </c>
    </row>
    <row r="152" spans="1:12" ht="15">
      <c r="A152" s="97">
        <v>138</v>
      </c>
      <c r="B152" s="72" t="s">
        <v>88</v>
      </c>
      <c r="C152" s="29" t="s">
        <v>121</v>
      </c>
      <c r="D152" s="29" t="s">
        <v>120</v>
      </c>
      <c r="E152" s="39" t="s">
        <v>301</v>
      </c>
      <c r="F152" s="39" t="s">
        <v>185</v>
      </c>
      <c r="G152" s="69">
        <v>15400</v>
      </c>
      <c r="H152" s="91">
        <f t="shared" si="11"/>
        <v>441.98</v>
      </c>
      <c r="I152" s="92">
        <f t="shared" si="10"/>
        <v>468.16</v>
      </c>
      <c r="J152" s="92">
        <v>25</v>
      </c>
      <c r="K152" s="92">
        <f t="shared" si="12"/>
        <v>935.1400000000001</v>
      </c>
      <c r="L152" s="93">
        <f t="shared" si="13"/>
        <v>14464.86</v>
      </c>
    </row>
    <row r="153" spans="1:12" ht="15">
      <c r="A153" s="97">
        <v>139</v>
      </c>
      <c r="B153" s="38" t="s">
        <v>170</v>
      </c>
      <c r="C153" s="29" t="s">
        <v>130</v>
      </c>
      <c r="D153" s="29" t="s">
        <v>130</v>
      </c>
      <c r="E153" s="39" t="s">
        <v>301</v>
      </c>
      <c r="F153" s="39" t="s">
        <v>185</v>
      </c>
      <c r="G153" s="40">
        <v>16500</v>
      </c>
      <c r="H153" s="91">
        <f t="shared" si="11"/>
        <v>473.55</v>
      </c>
      <c r="I153" s="92">
        <f t="shared" si="10"/>
        <v>501.6</v>
      </c>
      <c r="J153" s="92">
        <v>25</v>
      </c>
      <c r="K153" s="92">
        <f t="shared" si="12"/>
        <v>1000.1500000000001</v>
      </c>
      <c r="L153" s="93">
        <f t="shared" si="13"/>
        <v>15499.85</v>
      </c>
    </row>
    <row r="154" spans="1:12" ht="15">
      <c r="A154" s="97">
        <v>140</v>
      </c>
      <c r="B154" s="38" t="s">
        <v>89</v>
      </c>
      <c r="C154" s="29" t="s">
        <v>154</v>
      </c>
      <c r="D154" s="29" t="s">
        <v>164</v>
      </c>
      <c r="E154" s="39" t="s">
        <v>301</v>
      </c>
      <c r="F154" s="39" t="s">
        <v>185</v>
      </c>
      <c r="G154" s="40">
        <v>40000</v>
      </c>
      <c r="H154" s="91">
        <f t="shared" si="11"/>
        <v>1148</v>
      </c>
      <c r="I154" s="92">
        <f t="shared" si="10"/>
        <v>1216</v>
      </c>
      <c r="J154" s="92">
        <v>25</v>
      </c>
      <c r="K154" s="92">
        <f t="shared" si="12"/>
        <v>2389</v>
      </c>
      <c r="L154" s="93">
        <f t="shared" si="13"/>
        <v>37611</v>
      </c>
    </row>
    <row r="155" spans="1:12" ht="15">
      <c r="A155" s="97">
        <v>141</v>
      </c>
      <c r="B155" s="38" t="s">
        <v>90</v>
      </c>
      <c r="C155" s="29" t="s">
        <v>128</v>
      </c>
      <c r="D155" s="29" t="s">
        <v>161</v>
      </c>
      <c r="E155" s="39" t="s">
        <v>301</v>
      </c>
      <c r="F155" s="39" t="s">
        <v>185</v>
      </c>
      <c r="G155" s="40">
        <v>14300</v>
      </c>
      <c r="H155" s="91">
        <f t="shared" si="11"/>
        <v>410.41</v>
      </c>
      <c r="I155" s="92">
        <f t="shared" si="10"/>
        <v>434.72</v>
      </c>
      <c r="J155" s="92">
        <v>25</v>
      </c>
      <c r="K155" s="92">
        <f t="shared" si="12"/>
        <v>870.1300000000001</v>
      </c>
      <c r="L155" s="93">
        <f t="shared" si="13"/>
        <v>13429.869999999999</v>
      </c>
    </row>
    <row r="156" spans="1:12" ht="15">
      <c r="A156" s="97">
        <v>142</v>
      </c>
      <c r="B156" s="38" t="s">
        <v>91</v>
      </c>
      <c r="C156" s="29" t="s">
        <v>121</v>
      </c>
      <c r="D156" s="29" t="s">
        <v>143</v>
      </c>
      <c r="E156" s="39" t="s">
        <v>301</v>
      </c>
      <c r="F156" s="39" t="s">
        <v>185</v>
      </c>
      <c r="G156" s="40">
        <v>22000</v>
      </c>
      <c r="H156" s="91">
        <f t="shared" si="11"/>
        <v>631.4</v>
      </c>
      <c r="I156" s="92">
        <f t="shared" si="10"/>
        <v>668.8</v>
      </c>
      <c r="J156" s="92">
        <v>25</v>
      </c>
      <c r="K156" s="92">
        <f t="shared" si="12"/>
        <v>1325.1999999999998</v>
      </c>
      <c r="L156" s="93">
        <f t="shared" si="13"/>
        <v>20674.8</v>
      </c>
    </row>
    <row r="157" spans="1:12" ht="15">
      <c r="A157" s="97">
        <v>143</v>
      </c>
      <c r="B157" s="38" t="s">
        <v>234</v>
      </c>
      <c r="C157" s="29" t="s">
        <v>213</v>
      </c>
      <c r="D157" s="29" t="s">
        <v>120</v>
      </c>
      <c r="E157" s="39" t="s">
        <v>301</v>
      </c>
      <c r="F157" s="39" t="s">
        <v>185</v>
      </c>
      <c r="G157" s="40">
        <v>14300</v>
      </c>
      <c r="H157" s="91">
        <f t="shared" si="11"/>
        <v>410.41</v>
      </c>
      <c r="I157" s="92">
        <f t="shared" si="10"/>
        <v>434.72</v>
      </c>
      <c r="J157" s="86">
        <v>25</v>
      </c>
      <c r="K157" s="86">
        <f t="shared" si="12"/>
        <v>870.1300000000001</v>
      </c>
      <c r="L157" s="87">
        <f t="shared" si="13"/>
        <v>13429.869999999999</v>
      </c>
    </row>
    <row r="158" spans="1:12" ht="15">
      <c r="A158" s="97">
        <v>144</v>
      </c>
      <c r="B158" s="44" t="s">
        <v>92</v>
      </c>
      <c r="C158" s="32" t="s">
        <v>128</v>
      </c>
      <c r="D158" s="32" t="s">
        <v>161</v>
      </c>
      <c r="E158" s="45" t="s">
        <v>301</v>
      </c>
      <c r="F158" s="45" t="s">
        <v>185</v>
      </c>
      <c r="G158" s="46">
        <v>14300</v>
      </c>
      <c r="H158" s="91">
        <f t="shared" si="11"/>
        <v>410.41</v>
      </c>
      <c r="I158" s="92">
        <f t="shared" si="10"/>
        <v>434.72</v>
      </c>
      <c r="J158" s="92">
        <v>25</v>
      </c>
      <c r="K158" s="86">
        <f t="shared" si="12"/>
        <v>870.1300000000001</v>
      </c>
      <c r="L158" s="87">
        <f t="shared" si="13"/>
        <v>13429.869999999999</v>
      </c>
    </row>
    <row r="159" spans="1:12" ht="15">
      <c r="A159" s="97">
        <v>145</v>
      </c>
      <c r="B159" s="44" t="s">
        <v>236</v>
      </c>
      <c r="C159" s="32" t="s">
        <v>115</v>
      </c>
      <c r="D159" s="32" t="s">
        <v>165</v>
      </c>
      <c r="E159" s="45" t="s">
        <v>300</v>
      </c>
      <c r="F159" s="45" t="s">
        <v>185</v>
      </c>
      <c r="G159" s="46">
        <v>40000</v>
      </c>
      <c r="H159" s="91">
        <f t="shared" si="11"/>
        <v>1148</v>
      </c>
      <c r="I159" s="92">
        <f t="shared" si="10"/>
        <v>1216</v>
      </c>
      <c r="J159" s="92">
        <v>25</v>
      </c>
      <c r="K159" s="86">
        <f t="shared" si="12"/>
        <v>2389</v>
      </c>
      <c r="L159" s="87">
        <f t="shared" si="13"/>
        <v>37611</v>
      </c>
    </row>
    <row r="160" spans="1:12" ht="15">
      <c r="A160" s="97">
        <v>146</v>
      </c>
      <c r="B160" s="41" t="s">
        <v>281</v>
      </c>
      <c r="C160" s="29" t="s">
        <v>118</v>
      </c>
      <c r="D160" s="29" t="s">
        <v>117</v>
      </c>
      <c r="E160" s="39" t="s">
        <v>301</v>
      </c>
      <c r="F160" s="39" t="s">
        <v>185</v>
      </c>
      <c r="G160" s="115">
        <v>18700</v>
      </c>
      <c r="H160" s="91">
        <f t="shared" si="11"/>
        <v>536.6899999999999</v>
      </c>
      <c r="I160" s="92">
        <f t="shared" si="10"/>
        <v>568.48</v>
      </c>
      <c r="J160" s="92">
        <v>25</v>
      </c>
      <c r="K160" s="86">
        <f t="shared" si="12"/>
        <v>1130.17</v>
      </c>
      <c r="L160" s="87">
        <f t="shared" si="13"/>
        <v>17569.83</v>
      </c>
    </row>
    <row r="161" spans="1:12" ht="15">
      <c r="A161" s="97">
        <v>147</v>
      </c>
      <c r="B161" s="44" t="s">
        <v>93</v>
      </c>
      <c r="C161" s="32" t="s">
        <v>115</v>
      </c>
      <c r="D161" s="32" t="s">
        <v>166</v>
      </c>
      <c r="E161" s="45" t="s">
        <v>300</v>
      </c>
      <c r="F161" s="45" t="s">
        <v>185</v>
      </c>
      <c r="G161" s="46">
        <v>31500</v>
      </c>
      <c r="H161" s="91">
        <f t="shared" si="11"/>
        <v>904.05</v>
      </c>
      <c r="I161" s="92">
        <f t="shared" si="10"/>
        <v>957.6</v>
      </c>
      <c r="J161" s="92">
        <v>25</v>
      </c>
      <c r="K161" s="86">
        <f t="shared" si="12"/>
        <v>1886.65</v>
      </c>
      <c r="L161" s="87">
        <f t="shared" si="13"/>
        <v>29613.35</v>
      </c>
    </row>
    <row r="162" spans="1:12" ht="15">
      <c r="A162" s="96">
        <v>148</v>
      </c>
      <c r="B162" s="47" t="s">
        <v>94</v>
      </c>
      <c r="C162" s="24" t="s">
        <v>134</v>
      </c>
      <c r="D162" s="24" t="s">
        <v>227</v>
      </c>
      <c r="E162" s="25" t="s">
        <v>301</v>
      </c>
      <c r="F162" s="25" t="s">
        <v>185</v>
      </c>
      <c r="G162" s="48">
        <v>22000</v>
      </c>
      <c r="H162" s="85">
        <f t="shared" si="11"/>
        <v>631.4</v>
      </c>
      <c r="I162" s="86">
        <f t="shared" si="10"/>
        <v>668.8</v>
      </c>
      <c r="J162" s="86">
        <v>25</v>
      </c>
      <c r="K162" s="86">
        <f t="shared" si="12"/>
        <v>1325.1999999999998</v>
      </c>
      <c r="L162" s="87">
        <f t="shared" si="13"/>
        <v>20674.8</v>
      </c>
    </row>
    <row r="163" spans="1:12" ht="17.25" customHeight="1">
      <c r="A163" s="97">
        <v>149</v>
      </c>
      <c r="B163" s="31" t="s">
        <v>95</v>
      </c>
      <c r="C163" s="32" t="s">
        <v>142</v>
      </c>
      <c r="D163" s="32" t="s">
        <v>192</v>
      </c>
      <c r="E163" s="25" t="s">
        <v>300</v>
      </c>
      <c r="F163" s="25" t="s">
        <v>185</v>
      </c>
      <c r="G163" s="26">
        <v>50000</v>
      </c>
      <c r="H163" s="85">
        <f t="shared" si="11"/>
        <v>1435</v>
      </c>
      <c r="I163" s="86">
        <f t="shared" si="10"/>
        <v>1520</v>
      </c>
      <c r="J163" s="86">
        <v>25</v>
      </c>
      <c r="K163" s="86">
        <f t="shared" si="12"/>
        <v>2980</v>
      </c>
      <c r="L163" s="87">
        <f t="shared" si="13"/>
        <v>47020</v>
      </c>
    </row>
    <row r="164" spans="1:12" ht="15">
      <c r="A164" s="97">
        <v>150</v>
      </c>
      <c r="B164" s="30" t="s">
        <v>96</v>
      </c>
      <c r="C164" s="29" t="s">
        <v>159</v>
      </c>
      <c r="D164" s="29" t="s">
        <v>160</v>
      </c>
      <c r="E164" s="22" t="s">
        <v>300</v>
      </c>
      <c r="F164" s="22" t="s">
        <v>185</v>
      </c>
      <c r="G164" s="23">
        <v>14300</v>
      </c>
      <c r="H164" s="85">
        <f t="shared" si="11"/>
        <v>410.41</v>
      </c>
      <c r="I164" s="86">
        <f t="shared" si="10"/>
        <v>434.72</v>
      </c>
      <c r="J164" s="86">
        <v>25</v>
      </c>
      <c r="K164" s="86">
        <f t="shared" si="12"/>
        <v>870.1300000000001</v>
      </c>
      <c r="L164" s="87">
        <f t="shared" si="13"/>
        <v>13429.869999999999</v>
      </c>
    </row>
    <row r="165" spans="1:12" ht="15">
      <c r="A165" s="97">
        <v>151</v>
      </c>
      <c r="B165" s="30" t="s">
        <v>97</v>
      </c>
      <c r="C165" s="29" t="s">
        <v>130</v>
      </c>
      <c r="D165" s="29" t="s">
        <v>130</v>
      </c>
      <c r="E165" s="22" t="s">
        <v>301</v>
      </c>
      <c r="F165" s="22" t="s">
        <v>185</v>
      </c>
      <c r="G165" s="23">
        <v>16500</v>
      </c>
      <c r="H165" s="85">
        <f t="shared" si="11"/>
        <v>473.55</v>
      </c>
      <c r="I165" s="86">
        <f t="shared" si="10"/>
        <v>501.6</v>
      </c>
      <c r="J165" s="86">
        <v>25</v>
      </c>
      <c r="K165" s="86">
        <f t="shared" si="12"/>
        <v>1000.1500000000001</v>
      </c>
      <c r="L165" s="87">
        <f t="shared" si="13"/>
        <v>15499.85</v>
      </c>
    </row>
    <row r="166" spans="1:12" ht="15">
      <c r="A166" s="97">
        <v>152</v>
      </c>
      <c r="B166" s="30" t="s">
        <v>265</v>
      </c>
      <c r="C166" s="29" t="s">
        <v>134</v>
      </c>
      <c r="D166" s="29" t="s">
        <v>208</v>
      </c>
      <c r="E166" s="22" t="s">
        <v>300</v>
      </c>
      <c r="F166" s="22" t="s">
        <v>185</v>
      </c>
      <c r="G166" s="23">
        <v>16500</v>
      </c>
      <c r="H166" s="85">
        <f t="shared" si="11"/>
        <v>473.55</v>
      </c>
      <c r="I166" s="86">
        <f t="shared" si="10"/>
        <v>501.6</v>
      </c>
      <c r="J166" s="86">
        <v>25</v>
      </c>
      <c r="K166" s="86">
        <f>+H166+I166+J166</f>
        <v>1000.1500000000001</v>
      </c>
      <c r="L166" s="87">
        <f>+G166-K166</f>
        <v>15499.85</v>
      </c>
    </row>
    <row r="167" spans="1:12" ht="15">
      <c r="A167" s="97">
        <v>153</v>
      </c>
      <c r="B167" s="30" t="s">
        <v>98</v>
      </c>
      <c r="C167" s="29" t="s">
        <v>121</v>
      </c>
      <c r="D167" s="29" t="s">
        <v>120</v>
      </c>
      <c r="E167" s="22" t="s">
        <v>301</v>
      </c>
      <c r="F167" s="22" t="s">
        <v>185</v>
      </c>
      <c r="G167" s="23">
        <v>22000</v>
      </c>
      <c r="H167" s="85">
        <f t="shared" si="11"/>
        <v>631.4</v>
      </c>
      <c r="I167" s="86">
        <f t="shared" si="10"/>
        <v>668.8</v>
      </c>
      <c r="J167" s="86">
        <v>25</v>
      </c>
      <c r="K167" s="86">
        <f t="shared" si="12"/>
        <v>1325.1999999999998</v>
      </c>
      <c r="L167" s="87">
        <f t="shared" si="13"/>
        <v>20674.8</v>
      </c>
    </row>
    <row r="168" spans="1:12" ht="15">
      <c r="A168" s="97">
        <v>154</v>
      </c>
      <c r="B168" s="30" t="s">
        <v>99</v>
      </c>
      <c r="C168" s="29" t="s">
        <v>149</v>
      </c>
      <c r="D168" s="29" t="s">
        <v>167</v>
      </c>
      <c r="E168" s="22" t="s">
        <v>300</v>
      </c>
      <c r="F168" s="22" t="s">
        <v>185</v>
      </c>
      <c r="G168" s="23">
        <v>40000</v>
      </c>
      <c r="H168" s="85">
        <f t="shared" si="11"/>
        <v>1148</v>
      </c>
      <c r="I168" s="86">
        <f t="shared" si="10"/>
        <v>1216</v>
      </c>
      <c r="J168" s="86">
        <v>25</v>
      </c>
      <c r="K168" s="86">
        <f t="shared" si="12"/>
        <v>2389</v>
      </c>
      <c r="L168" s="87">
        <f t="shared" si="13"/>
        <v>37611</v>
      </c>
    </row>
    <row r="169" spans="1:12" s="3" customFormat="1" ht="15">
      <c r="A169" s="97">
        <v>155</v>
      </c>
      <c r="B169" s="33" t="s">
        <v>189</v>
      </c>
      <c r="C169" s="29" t="s">
        <v>128</v>
      </c>
      <c r="D169" s="29" t="s">
        <v>284</v>
      </c>
      <c r="E169" s="22" t="s">
        <v>301</v>
      </c>
      <c r="F169" s="22" t="s">
        <v>185</v>
      </c>
      <c r="G169" s="116">
        <v>16500</v>
      </c>
      <c r="H169" s="85">
        <f t="shared" si="11"/>
        <v>473.55</v>
      </c>
      <c r="I169" s="86">
        <f t="shared" si="10"/>
        <v>501.6</v>
      </c>
      <c r="J169" s="86">
        <v>25</v>
      </c>
      <c r="K169" s="86">
        <f t="shared" si="12"/>
        <v>1000.1500000000001</v>
      </c>
      <c r="L169" s="87">
        <f t="shared" si="13"/>
        <v>15499.85</v>
      </c>
    </row>
    <row r="170" spans="1:12" s="3" customFormat="1" ht="15">
      <c r="A170" s="97">
        <v>156</v>
      </c>
      <c r="B170" s="33" t="s">
        <v>100</v>
      </c>
      <c r="C170" s="29" t="s">
        <v>125</v>
      </c>
      <c r="D170" s="29" t="s">
        <v>157</v>
      </c>
      <c r="E170" s="22" t="s">
        <v>301</v>
      </c>
      <c r="F170" s="22" t="s">
        <v>185</v>
      </c>
      <c r="G170" s="116">
        <v>26250</v>
      </c>
      <c r="H170" s="85">
        <f t="shared" si="11"/>
        <v>753.375</v>
      </c>
      <c r="I170" s="86">
        <f t="shared" si="10"/>
        <v>798</v>
      </c>
      <c r="J170" s="86">
        <v>25</v>
      </c>
      <c r="K170" s="86">
        <f t="shared" si="12"/>
        <v>1576.375</v>
      </c>
      <c r="L170" s="87">
        <f t="shared" si="13"/>
        <v>24673.625</v>
      </c>
    </row>
    <row r="171" spans="1:12" s="3" customFormat="1" ht="15">
      <c r="A171" s="97">
        <v>157</v>
      </c>
      <c r="B171" s="33" t="s">
        <v>174</v>
      </c>
      <c r="C171" s="29" t="s">
        <v>135</v>
      </c>
      <c r="D171" s="29" t="s">
        <v>194</v>
      </c>
      <c r="E171" s="22" t="s">
        <v>300</v>
      </c>
      <c r="F171" s="22" t="s">
        <v>185</v>
      </c>
      <c r="G171" s="116">
        <v>22000</v>
      </c>
      <c r="H171" s="85">
        <f t="shared" si="11"/>
        <v>631.4</v>
      </c>
      <c r="I171" s="86">
        <f aca="true" t="shared" si="14" ref="I171:I199">+G171*3.04%</f>
        <v>668.8</v>
      </c>
      <c r="J171" s="86">
        <v>25</v>
      </c>
      <c r="K171" s="86">
        <f t="shared" si="12"/>
        <v>1325.1999999999998</v>
      </c>
      <c r="L171" s="87">
        <f t="shared" si="13"/>
        <v>20674.8</v>
      </c>
    </row>
    <row r="172" spans="1:12" s="3" customFormat="1" ht="15">
      <c r="A172" s="97">
        <v>158</v>
      </c>
      <c r="B172" s="33" t="s">
        <v>101</v>
      </c>
      <c r="C172" s="29" t="s">
        <v>123</v>
      </c>
      <c r="D172" s="29" t="s">
        <v>122</v>
      </c>
      <c r="E172" s="22" t="s">
        <v>300</v>
      </c>
      <c r="F172" s="22" t="s">
        <v>185</v>
      </c>
      <c r="G172" s="116">
        <v>14300</v>
      </c>
      <c r="H172" s="85">
        <f t="shared" si="11"/>
        <v>410.41</v>
      </c>
      <c r="I172" s="86">
        <f t="shared" si="14"/>
        <v>434.72</v>
      </c>
      <c r="J172" s="86">
        <v>25</v>
      </c>
      <c r="K172" s="86">
        <f t="shared" si="12"/>
        <v>870.1300000000001</v>
      </c>
      <c r="L172" s="87">
        <f t="shared" si="13"/>
        <v>13429.869999999999</v>
      </c>
    </row>
    <row r="173" spans="1:12" s="3" customFormat="1" ht="15">
      <c r="A173" s="97">
        <v>159</v>
      </c>
      <c r="B173" s="33" t="s">
        <v>191</v>
      </c>
      <c r="C173" s="29" t="s">
        <v>121</v>
      </c>
      <c r="D173" s="29" t="s">
        <v>284</v>
      </c>
      <c r="E173" s="22" t="s">
        <v>301</v>
      </c>
      <c r="F173" s="22" t="s">
        <v>185</v>
      </c>
      <c r="G173" s="116">
        <v>19000</v>
      </c>
      <c r="H173" s="85">
        <f t="shared" si="11"/>
        <v>545.3</v>
      </c>
      <c r="I173" s="86">
        <f t="shared" si="14"/>
        <v>577.6</v>
      </c>
      <c r="J173" s="86">
        <v>25</v>
      </c>
      <c r="K173" s="86">
        <f t="shared" si="12"/>
        <v>1147.9</v>
      </c>
      <c r="L173" s="87">
        <f t="shared" si="13"/>
        <v>17852.1</v>
      </c>
    </row>
    <row r="174" spans="1:12" s="3" customFormat="1" ht="15">
      <c r="A174" s="97">
        <v>160</v>
      </c>
      <c r="B174" s="33" t="s">
        <v>264</v>
      </c>
      <c r="C174" s="29" t="s">
        <v>132</v>
      </c>
      <c r="D174" s="29" t="s">
        <v>208</v>
      </c>
      <c r="E174" s="22" t="s">
        <v>300</v>
      </c>
      <c r="F174" s="22" t="s">
        <v>185</v>
      </c>
      <c r="G174" s="116">
        <v>16500</v>
      </c>
      <c r="H174" s="85">
        <f t="shared" si="11"/>
        <v>473.55</v>
      </c>
      <c r="I174" s="86">
        <f t="shared" si="14"/>
        <v>501.6</v>
      </c>
      <c r="J174" s="86">
        <v>25</v>
      </c>
      <c r="K174" s="86">
        <f t="shared" si="12"/>
        <v>1000.1500000000001</v>
      </c>
      <c r="L174" s="87">
        <f t="shared" si="13"/>
        <v>15499.85</v>
      </c>
    </row>
    <row r="175" spans="1:12" s="3" customFormat="1" ht="15">
      <c r="A175" s="97">
        <v>161</v>
      </c>
      <c r="B175" s="33" t="s">
        <v>102</v>
      </c>
      <c r="C175" s="29" t="s">
        <v>121</v>
      </c>
      <c r="D175" s="29" t="s">
        <v>120</v>
      </c>
      <c r="E175" s="22" t="s">
        <v>301</v>
      </c>
      <c r="F175" s="22" t="s">
        <v>185</v>
      </c>
      <c r="G175" s="116">
        <v>16500</v>
      </c>
      <c r="H175" s="85">
        <f aca="true" t="shared" si="15" ref="H175:H189">+G175*2.87%</f>
        <v>473.55</v>
      </c>
      <c r="I175" s="86">
        <f t="shared" si="14"/>
        <v>501.6</v>
      </c>
      <c r="J175" s="86">
        <v>25</v>
      </c>
      <c r="K175" s="86">
        <f t="shared" si="12"/>
        <v>1000.1500000000001</v>
      </c>
      <c r="L175" s="87">
        <f t="shared" si="13"/>
        <v>15499.85</v>
      </c>
    </row>
    <row r="176" spans="1:12" s="3" customFormat="1" ht="15">
      <c r="A176" s="97">
        <v>162</v>
      </c>
      <c r="B176" s="33" t="s">
        <v>247</v>
      </c>
      <c r="C176" s="29" t="s">
        <v>213</v>
      </c>
      <c r="D176" s="29" t="s">
        <v>120</v>
      </c>
      <c r="E176" s="22" t="s">
        <v>301</v>
      </c>
      <c r="F176" s="22" t="s">
        <v>185</v>
      </c>
      <c r="G176" s="116">
        <v>14300</v>
      </c>
      <c r="H176" s="85">
        <f t="shared" si="15"/>
        <v>410.41</v>
      </c>
      <c r="I176" s="86">
        <f>+G176*3.04%</f>
        <v>434.72</v>
      </c>
      <c r="J176" s="86">
        <v>25</v>
      </c>
      <c r="K176" s="86">
        <f>+H176+I176+J176</f>
        <v>870.1300000000001</v>
      </c>
      <c r="L176" s="87">
        <f>+G176-K176</f>
        <v>13429.869999999999</v>
      </c>
    </row>
    <row r="177" spans="1:12" s="3" customFormat="1" ht="15">
      <c r="A177" s="97">
        <v>163</v>
      </c>
      <c r="B177" s="33" t="s">
        <v>273</v>
      </c>
      <c r="C177" s="29" t="s">
        <v>130</v>
      </c>
      <c r="D177" s="29" t="s">
        <v>202</v>
      </c>
      <c r="E177" s="22" t="s">
        <v>301</v>
      </c>
      <c r="F177" s="22" t="s">
        <v>185</v>
      </c>
      <c r="G177" s="116">
        <v>16500</v>
      </c>
      <c r="H177" s="85">
        <f t="shared" si="15"/>
        <v>473.55</v>
      </c>
      <c r="I177" s="86">
        <f>+G177*3.04%</f>
        <v>501.6</v>
      </c>
      <c r="J177" s="86">
        <v>25</v>
      </c>
      <c r="K177" s="86">
        <f>+H177+I177+J177</f>
        <v>1000.1500000000001</v>
      </c>
      <c r="L177" s="87">
        <f>+G177-K177</f>
        <v>15499.85</v>
      </c>
    </row>
    <row r="178" spans="1:12" s="3" customFormat="1" ht="15">
      <c r="A178" s="97">
        <v>164</v>
      </c>
      <c r="B178" s="33" t="s">
        <v>210</v>
      </c>
      <c r="C178" s="29" t="s">
        <v>115</v>
      </c>
      <c r="D178" s="29" t="s">
        <v>207</v>
      </c>
      <c r="E178" s="22" t="s">
        <v>300</v>
      </c>
      <c r="F178" s="22" t="s">
        <v>185</v>
      </c>
      <c r="G178" s="116">
        <v>17600</v>
      </c>
      <c r="H178" s="85">
        <f t="shared" si="15"/>
        <v>505.12</v>
      </c>
      <c r="I178" s="86">
        <f t="shared" si="14"/>
        <v>535.04</v>
      </c>
      <c r="J178" s="86">
        <v>25</v>
      </c>
      <c r="K178" s="86">
        <f t="shared" si="12"/>
        <v>1065.1599999999999</v>
      </c>
      <c r="L178" s="87">
        <f t="shared" si="13"/>
        <v>16534.84</v>
      </c>
    </row>
    <row r="179" spans="1:12" s="3" customFormat="1" ht="15">
      <c r="A179" s="97">
        <v>165</v>
      </c>
      <c r="B179" s="33" t="s">
        <v>179</v>
      </c>
      <c r="C179" s="29" t="s">
        <v>140</v>
      </c>
      <c r="D179" s="29" t="s">
        <v>120</v>
      </c>
      <c r="E179" s="22" t="s">
        <v>301</v>
      </c>
      <c r="F179" s="22" t="s">
        <v>185</v>
      </c>
      <c r="G179" s="116">
        <v>15000</v>
      </c>
      <c r="H179" s="85">
        <f t="shared" si="15"/>
        <v>430.5</v>
      </c>
      <c r="I179" s="86">
        <f t="shared" si="14"/>
        <v>456</v>
      </c>
      <c r="J179" s="86">
        <v>25</v>
      </c>
      <c r="K179" s="86">
        <f t="shared" si="12"/>
        <v>911.5</v>
      </c>
      <c r="L179" s="87">
        <f t="shared" si="13"/>
        <v>14088.5</v>
      </c>
    </row>
    <row r="180" spans="1:12" ht="15">
      <c r="A180" s="97">
        <v>166</v>
      </c>
      <c r="B180" s="30" t="s">
        <v>257</v>
      </c>
      <c r="C180" s="29" t="s">
        <v>130</v>
      </c>
      <c r="D180" s="29" t="s">
        <v>202</v>
      </c>
      <c r="E180" s="22" t="s">
        <v>301</v>
      </c>
      <c r="F180" s="22" t="s">
        <v>185</v>
      </c>
      <c r="G180" s="23">
        <v>16500</v>
      </c>
      <c r="H180" s="85">
        <f t="shared" si="15"/>
        <v>473.55</v>
      </c>
      <c r="I180" s="86">
        <f t="shared" si="14"/>
        <v>501.6</v>
      </c>
      <c r="J180" s="86">
        <v>25</v>
      </c>
      <c r="K180" s="86">
        <f t="shared" si="12"/>
        <v>1000.1500000000001</v>
      </c>
      <c r="L180" s="87">
        <f t="shared" si="13"/>
        <v>15499.85</v>
      </c>
    </row>
    <row r="181" spans="1:12" ht="15">
      <c r="A181" s="97">
        <v>167</v>
      </c>
      <c r="B181" s="31" t="s">
        <v>103</v>
      </c>
      <c r="C181" s="32" t="s">
        <v>115</v>
      </c>
      <c r="D181" s="32" t="s">
        <v>195</v>
      </c>
      <c r="E181" s="25" t="s">
        <v>300</v>
      </c>
      <c r="F181" s="25" t="s">
        <v>185</v>
      </c>
      <c r="G181" s="26">
        <v>31500</v>
      </c>
      <c r="H181" s="85">
        <f t="shared" si="15"/>
        <v>904.05</v>
      </c>
      <c r="I181" s="86">
        <f t="shared" si="14"/>
        <v>957.6</v>
      </c>
      <c r="J181" s="86">
        <v>25</v>
      </c>
      <c r="K181" s="86">
        <f t="shared" si="12"/>
        <v>1886.65</v>
      </c>
      <c r="L181" s="87">
        <f t="shared" si="13"/>
        <v>29613.35</v>
      </c>
    </row>
    <row r="182" spans="1:12" ht="15">
      <c r="A182" s="97">
        <v>168</v>
      </c>
      <c r="B182" s="30" t="s">
        <v>104</v>
      </c>
      <c r="C182" s="29" t="s">
        <v>121</v>
      </c>
      <c r="D182" s="29" t="s">
        <v>120</v>
      </c>
      <c r="E182" s="22" t="s">
        <v>301</v>
      </c>
      <c r="F182" s="22" t="s">
        <v>185</v>
      </c>
      <c r="G182" s="23">
        <v>17600</v>
      </c>
      <c r="H182" s="85">
        <f t="shared" si="15"/>
        <v>505.12</v>
      </c>
      <c r="I182" s="86">
        <f t="shared" si="14"/>
        <v>535.04</v>
      </c>
      <c r="J182" s="86">
        <v>25</v>
      </c>
      <c r="K182" s="86">
        <f t="shared" si="12"/>
        <v>1065.1599999999999</v>
      </c>
      <c r="L182" s="87">
        <f t="shared" si="13"/>
        <v>16534.84</v>
      </c>
    </row>
    <row r="183" spans="1:12" s="3" customFormat="1" ht="15">
      <c r="A183" s="97">
        <v>169</v>
      </c>
      <c r="B183" s="33" t="s">
        <v>296</v>
      </c>
      <c r="C183" s="29" t="s">
        <v>121</v>
      </c>
      <c r="D183" s="29" t="s">
        <v>120</v>
      </c>
      <c r="E183" s="22" t="s">
        <v>301</v>
      </c>
      <c r="F183" s="22" t="s">
        <v>185</v>
      </c>
      <c r="G183" s="116">
        <v>14300</v>
      </c>
      <c r="H183" s="85">
        <f t="shared" si="15"/>
        <v>410.41</v>
      </c>
      <c r="I183" s="86">
        <f t="shared" si="14"/>
        <v>434.72</v>
      </c>
      <c r="J183" s="86">
        <v>25</v>
      </c>
      <c r="K183" s="86">
        <f t="shared" si="12"/>
        <v>870.1300000000001</v>
      </c>
      <c r="L183" s="87">
        <f t="shared" si="13"/>
        <v>13429.869999999999</v>
      </c>
    </row>
    <row r="184" spans="1:12" ht="15">
      <c r="A184" s="97">
        <v>170</v>
      </c>
      <c r="B184" s="30" t="s">
        <v>255</v>
      </c>
      <c r="C184" s="29" t="s">
        <v>134</v>
      </c>
      <c r="D184" s="29" t="s">
        <v>226</v>
      </c>
      <c r="E184" s="22" t="s">
        <v>301</v>
      </c>
      <c r="F184" s="22" t="s">
        <v>185</v>
      </c>
      <c r="G184" s="23">
        <v>22000</v>
      </c>
      <c r="H184" s="85">
        <f t="shared" si="15"/>
        <v>631.4</v>
      </c>
      <c r="I184" s="86">
        <f t="shared" si="14"/>
        <v>668.8</v>
      </c>
      <c r="J184" s="86">
        <v>25</v>
      </c>
      <c r="K184" s="86">
        <f>+H184+I184+J184</f>
        <v>1325.1999999999998</v>
      </c>
      <c r="L184" s="87">
        <f>+G184-K184</f>
        <v>20674.8</v>
      </c>
    </row>
    <row r="185" spans="1:12" ht="15">
      <c r="A185" s="97">
        <v>171</v>
      </c>
      <c r="B185" s="30" t="s">
        <v>238</v>
      </c>
      <c r="C185" s="29" t="s">
        <v>213</v>
      </c>
      <c r="D185" s="29" t="s">
        <v>120</v>
      </c>
      <c r="E185" s="22" t="s">
        <v>301</v>
      </c>
      <c r="F185" s="22" t="s">
        <v>185</v>
      </c>
      <c r="G185" s="23">
        <v>14300</v>
      </c>
      <c r="H185" s="85">
        <f t="shared" si="15"/>
        <v>410.41</v>
      </c>
      <c r="I185" s="86">
        <f t="shared" si="14"/>
        <v>434.72</v>
      </c>
      <c r="J185" s="86">
        <v>25</v>
      </c>
      <c r="K185" s="86">
        <f t="shared" si="12"/>
        <v>870.1300000000001</v>
      </c>
      <c r="L185" s="87">
        <f t="shared" si="13"/>
        <v>13429.869999999999</v>
      </c>
    </row>
    <row r="186" spans="1:12" ht="15">
      <c r="A186" s="97">
        <v>172</v>
      </c>
      <c r="B186" s="30" t="s">
        <v>183</v>
      </c>
      <c r="C186" s="29" t="s">
        <v>118</v>
      </c>
      <c r="D186" s="29" t="s">
        <v>117</v>
      </c>
      <c r="E186" s="22" t="s">
        <v>301</v>
      </c>
      <c r="F186" s="22" t="s">
        <v>185</v>
      </c>
      <c r="G186" s="23">
        <v>18700</v>
      </c>
      <c r="H186" s="85">
        <f t="shared" si="15"/>
        <v>536.6899999999999</v>
      </c>
      <c r="I186" s="86">
        <f t="shared" si="14"/>
        <v>568.48</v>
      </c>
      <c r="J186" s="86">
        <v>25</v>
      </c>
      <c r="K186" s="86">
        <f t="shared" si="12"/>
        <v>1130.17</v>
      </c>
      <c r="L186" s="87">
        <f t="shared" si="13"/>
        <v>17569.83</v>
      </c>
    </row>
    <row r="187" spans="1:12" ht="15">
      <c r="A187" s="97">
        <v>173</v>
      </c>
      <c r="B187" s="33" t="s">
        <v>268</v>
      </c>
      <c r="C187" s="29" t="s">
        <v>269</v>
      </c>
      <c r="D187" s="29" t="s">
        <v>270</v>
      </c>
      <c r="E187" s="22" t="s">
        <v>300</v>
      </c>
      <c r="F187" s="22" t="s">
        <v>185</v>
      </c>
      <c r="G187" s="23">
        <v>240000</v>
      </c>
      <c r="H187" s="85">
        <f t="shared" si="15"/>
        <v>6888</v>
      </c>
      <c r="I187" s="86">
        <v>4098.53</v>
      </c>
      <c r="J187" s="86">
        <v>25</v>
      </c>
      <c r="K187" s="86">
        <f>+H187+I187+J187</f>
        <v>11011.529999999999</v>
      </c>
      <c r="L187" s="87">
        <f>+G187-K187</f>
        <v>228988.47</v>
      </c>
    </row>
    <row r="188" spans="1:12" ht="15">
      <c r="A188" s="97">
        <v>174</v>
      </c>
      <c r="B188" s="33" t="s">
        <v>272</v>
      </c>
      <c r="C188" s="29" t="s">
        <v>132</v>
      </c>
      <c r="D188" s="29" t="s">
        <v>208</v>
      </c>
      <c r="E188" s="22" t="s">
        <v>300</v>
      </c>
      <c r="F188" s="22" t="s">
        <v>185</v>
      </c>
      <c r="G188" s="23">
        <v>16500</v>
      </c>
      <c r="H188" s="85">
        <f>+G188*2.87%</f>
        <v>473.55</v>
      </c>
      <c r="I188" s="86">
        <f>+G188*3.04%</f>
        <v>501.6</v>
      </c>
      <c r="J188" s="86">
        <v>25</v>
      </c>
      <c r="K188" s="86">
        <f>+H188+I188+J188</f>
        <v>1000.1500000000001</v>
      </c>
      <c r="L188" s="87">
        <f>+G188-K188</f>
        <v>15499.85</v>
      </c>
    </row>
    <row r="189" spans="1:12" ht="15">
      <c r="A189" s="97">
        <v>175</v>
      </c>
      <c r="B189" s="31" t="s">
        <v>105</v>
      </c>
      <c r="C189" s="32" t="s">
        <v>115</v>
      </c>
      <c r="D189" s="32" t="s">
        <v>152</v>
      </c>
      <c r="E189" s="25" t="s">
        <v>301</v>
      </c>
      <c r="F189" s="25" t="s">
        <v>185</v>
      </c>
      <c r="G189" s="26">
        <v>22000</v>
      </c>
      <c r="H189" s="85">
        <f t="shared" si="15"/>
        <v>631.4</v>
      </c>
      <c r="I189" s="86">
        <f t="shared" si="14"/>
        <v>668.8</v>
      </c>
      <c r="J189" s="86">
        <v>25</v>
      </c>
      <c r="K189" s="86">
        <f t="shared" si="12"/>
        <v>1325.1999999999998</v>
      </c>
      <c r="L189" s="87">
        <f t="shared" si="13"/>
        <v>20674.8</v>
      </c>
    </row>
    <row r="190" spans="1:12" ht="15">
      <c r="A190" s="97">
        <v>176</v>
      </c>
      <c r="B190" s="49" t="s">
        <v>106</v>
      </c>
      <c r="C190" s="36" t="s">
        <v>121</v>
      </c>
      <c r="D190" s="36" t="s">
        <v>120</v>
      </c>
      <c r="E190" s="37" t="s">
        <v>301</v>
      </c>
      <c r="F190" s="22" t="s">
        <v>185</v>
      </c>
      <c r="G190" s="50">
        <v>15400</v>
      </c>
      <c r="H190" s="85">
        <f aca="true" t="shared" si="16" ref="H190:H199">+G190*2.87%</f>
        <v>441.98</v>
      </c>
      <c r="I190" s="86">
        <f t="shared" si="14"/>
        <v>468.16</v>
      </c>
      <c r="J190" s="86">
        <v>25</v>
      </c>
      <c r="K190" s="86">
        <f t="shared" si="12"/>
        <v>935.1400000000001</v>
      </c>
      <c r="L190" s="87">
        <f t="shared" si="13"/>
        <v>14464.86</v>
      </c>
    </row>
    <row r="191" spans="1:12" ht="15">
      <c r="A191" s="97">
        <v>177</v>
      </c>
      <c r="B191" s="38" t="s">
        <v>107</v>
      </c>
      <c r="C191" s="29" t="s">
        <v>159</v>
      </c>
      <c r="D191" s="29" t="s">
        <v>168</v>
      </c>
      <c r="E191" s="39" t="s">
        <v>300</v>
      </c>
      <c r="F191" s="39" t="s">
        <v>185</v>
      </c>
      <c r="G191" s="40">
        <v>31500</v>
      </c>
      <c r="H191" s="91">
        <f t="shared" si="16"/>
        <v>904.05</v>
      </c>
      <c r="I191" s="92">
        <f t="shared" si="14"/>
        <v>957.6</v>
      </c>
      <c r="J191" s="86">
        <v>25</v>
      </c>
      <c r="K191" s="86">
        <f t="shared" si="12"/>
        <v>1886.65</v>
      </c>
      <c r="L191" s="87">
        <f t="shared" si="13"/>
        <v>29613.35</v>
      </c>
    </row>
    <row r="192" spans="1:12" ht="15">
      <c r="A192" s="97">
        <v>178</v>
      </c>
      <c r="B192" s="41" t="s">
        <v>108</v>
      </c>
      <c r="C192" s="29" t="s">
        <v>154</v>
      </c>
      <c r="D192" s="29" t="s">
        <v>169</v>
      </c>
      <c r="E192" s="39" t="s">
        <v>300</v>
      </c>
      <c r="F192" s="39" t="s">
        <v>185</v>
      </c>
      <c r="G192" s="40">
        <v>26250</v>
      </c>
      <c r="H192" s="91">
        <f t="shared" si="16"/>
        <v>753.375</v>
      </c>
      <c r="I192" s="92">
        <f t="shared" si="14"/>
        <v>798</v>
      </c>
      <c r="J192" s="86">
        <v>25</v>
      </c>
      <c r="K192" s="86">
        <f t="shared" si="12"/>
        <v>1576.375</v>
      </c>
      <c r="L192" s="87">
        <f t="shared" si="13"/>
        <v>24673.625</v>
      </c>
    </row>
    <row r="193" spans="1:12" ht="15">
      <c r="A193" s="97">
        <v>179</v>
      </c>
      <c r="B193" s="41" t="s">
        <v>177</v>
      </c>
      <c r="C193" s="29" t="s">
        <v>130</v>
      </c>
      <c r="D193" s="29" t="s">
        <v>130</v>
      </c>
      <c r="E193" s="39" t="s">
        <v>301</v>
      </c>
      <c r="F193" s="39" t="s">
        <v>185</v>
      </c>
      <c r="G193" s="40">
        <v>16500</v>
      </c>
      <c r="H193" s="91">
        <f>+G193*2.87%</f>
        <v>473.55</v>
      </c>
      <c r="I193" s="92">
        <f t="shared" si="14"/>
        <v>501.6</v>
      </c>
      <c r="J193" s="86">
        <v>25</v>
      </c>
      <c r="K193" s="86">
        <f t="shared" si="12"/>
        <v>1000.1500000000001</v>
      </c>
      <c r="L193" s="87">
        <f t="shared" si="13"/>
        <v>15499.85</v>
      </c>
    </row>
    <row r="194" spans="1:12" ht="15">
      <c r="A194" s="97">
        <v>180</v>
      </c>
      <c r="B194" s="38" t="s">
        <v>109</v>
      </c>
      <c r="C194" s="29" t="s">
        <v>130</v>
      </c>
      <c r="D194" s="29" t="s">
        <v>130</v>
      </c>
      <c r="E194" s="39" t="s">
        <v>301</v>
      </c>
      <c r="F194" s="39" t="s">
        <v>185</v>
      </c>
      <c r="G194" s="40">
        <v>16500</v>
      </c>
      <c r="H194" s="91">
        <f t="shared" si="16"/>
        <v>473.55</v>
      </c>
      <c r="I194" s="92">
        <f t="shared" si="14"/>
        <v>501.6</v>
      </c>
      <c r="J194" s="86">
        <v>25</v>
      </c>
      <c r="K194" s="86">
        <f t="shared" si="12"/>
        <v>1000.1500000000001</v>
      </c>
      <c r="L194" s="87">
        <f t="shared" si="13"/>
        <v>15499.85</v>
      </c>
    </row>
    <row r="195" spans="1:12" ht="15">
      <c r="A195" s="96">
        <v>181</v>
      </c>
      <c r="B195" s="43" t="s">
        <v>110</v>
      </c>
      <c r="C195" s="21" t="s">
        <v>128</v>
      </c>
      <c r="D195" s="21" t="s">
        <v>161</v>
      </c>
      <c r="E195" s="22" t="s">
        <v>301</v>
      </c>
      <c r="F195" s="22" t="s">
        <v>185</v>
      </c>
      <c r="G195" s="42">
        <v>14300</v>
      </c>
      <c r="H195" s="85">
        <f t="shared" si="16"/>
        <v>410.41</v>
      </c>
      <c r="I195" s="86">
        <f t="shared" si="14"/>
        <v>434.72</v>
      </c>
      <c r="J195" s="86">
        <v>25</v>
      </c>
      <c r="K195" s="86">
        <f t="shared" si="12"/>
        <v>870.1300000000001</v>
      </c>
      <c r="L195" s="87">
        <f t="shared" si="13"/>
        <v>13429.869999999999</v>
      </c>
    </row>
    <row r="196" spans="1:12" ht="15">
      <c r="A196" s="97">
        <v>182</v>
      </c>
      <c r="B196" s="38" t="s">
        <v>111</v>
      </c>
      <c r="C196" s="29" t="s">
        <v>132</v>
      </c>
      <c r="D196" s="29" t="s">
        <v>131</v>
      </c>
      <c r="E196" s="39" t="s">
        <v>300</v>
      </c>
      <c r="F196" s="39" t="s">
        <v>185</v>
      </c>
      <c r="G196" s="40">
        <v>18700</v>
      </c>
      <c r="H196" s="91">
        <f t="shared" si="16"/>
        <v>536.6899999999999</v>
      </c>
      <c r="I196" s="92">
        <f t="shared" si="14"/>
        <v>568.48</v>
      </c>
      <c r="J196" s="86">
        <v>25</v>
      </c>
      <c r="K196" s="86">
        <f t="shared" si="12"/>
        <v>1130.17</v>
      </c>
      <c r="L196" s="87">
        <f t="shared" si="13"/>
        <v>17569.83</v>
      </c>
    </row>
    <row r="197" spans="1:12" ht="15">
      <c r="A197" s="97">
        <v>183</v>
      </c>
      <c r="B197" s="38" t="s">
        <v>175</v>
      </c>
      <c r="C197" s="29" t="s">
        <v>128</v>
      </c>
      <c r="D197" s="29" t="s">
        <v>161</v>
      </c>
      <c r="E197" s="39" t="s">
        <v>301</v>
      </c>
      <c r="F197" s="39" t="s">
        <v>185</v>
      </c>
      <c r="G197" s="51">
        <v>14300</v>
      </c>
      <c r="H197" s="91">
        <f t="shared" si="16"/>
        <v>410.41</v>
      </c>
      <c r="I197" s="92">
        <f t="shared" si="14"/>
        <v>434.72</v>
      </c>
      <c r="J197" s="86">
        <v>25</v>
      </c>
      <c r="K197" s="86">
        <f t="shared" si="12"/>
        <v>870.1300000000001</v>
      </c>
      <c r="L197" s="87">
        <f t="shared" si="13"/>
        <v>13429.869999999999</v>
      </c>
    </row>
    <row r="198" spans="1:12" ht="15">
      <c r="A198" s="98">
        <v>184</v>
      </c>
      <c r="B198" s="123" t="s">
        <v>292</v>
      </c>
      <c r="C198" s="36" t="s">
        <v>132</v>
      </c>
      <c r="D198" s="36" t="s">
        <v>208</v>
      </c>
      <c r="E198" s="119" t="s">
        <v>300</v>
      </c>
      <c r="F198" s="119" t="s">
        <v>185</v>
      </c>
      <c r="G198" s="120">
        <v>16500</v>
      </c>
      <c r="H198" s="121">
        <f t="shared" si="16"/>
        <v>473.55</v>
      </c>
      <c r="I198" s="122">
        <f t="shared" si="14"/>
        <v>501.6</v>
      </c>
      <c r="J198" s="86">
        <v>25</v>
      </c>
      <c r="K198" s="86">
        <f>+H198+I198+J198</f>
        <v>1000.1500000000001</v>
      </c>
      <c r="L198" s="87">
        <f>+G198-K198</f>
        <v>15499.85</v>
      </c>
    </row>
    <row r="199" spans="1:12" ht="17.25" customHeight="1" thickBot="1">
      <c r="A199" s="100">
        <v>185</v>
      </c>
      <c r="B199" s="52" t="s">
        <v>112</v>
      </c>
      <c r="C199" s="53" t="s">
        <v>128</v>
      </c>
      <c r="D199" s="53" t="s">
        <v>161</v>
      </c>
      <c r="E199" s="54" t="s">
        <v>301</v>
      </c>
      <c r="F199" s="54" t="s">
        <v>185</v>
      </c>
      <c r="G199" s="55">
        <v>14300</v>
      </c>
      <c r="H199" s="94">
        <f t="shared" si="16"/>
        <v>410.41</v>
      </c>
      <c r="I199" s="95">
        <f t="shared" si="14"/>
        <v>434.72</v>
      </c>
      <c r="J199" s="86">
        <v>25</v>
      </c>
      <c r="K199" s="86">
        <f>+H199+I199+J199</f>
        <v>870.1300000000001</v>
      </c>
      <c r="L199" s="87">
        <f>+G199-K199</f>
        <v>13429.869999999999</v>
      </c>
    </row>
    <row r="200" spans="1:12" ht="21.75" customHeight="1" thickBot="1">
      <c r="A200" s="73"/>
      <c r="B200" s="56"/>
      <c r="C200" s="57"/>
      <c r="D200" s="57"/>
      <c r="E200" s="58"/>
      <c r="F200" s="58"/>
      <c r="G200" s="59"/>
      <c r="H200" s="74"/>
      <c r="I200" s="74"/>
      <c r="J200" s="74"/>
      <c r="K200" s="74"/>
      <c r="L200" s="75"/>
    </row>
    <row r="201" spans="1:12" ht="21.75" customHeight="1">
      <c r="A201" s="101"/>
      <c r="B201" s="102" t="s">
        <v>17</v>
      </c>
      <c r="C201" s="103"/>
      <c r="D201" s="103"/>
      <c r="E201" s="104"/>
      <c r="F201" s="104"/>
      <c r="G201" s="105">
        <f>SUM(G15:G200)</f>
        <v>4061555</v>
      </c>
      <c r="H201" s="105"/>
      <c r="I201" s="105"/>
      <c r="J201" s="105"/>
      <c r="K201" s="105"/>
      <c r="L201" s="106"/>
    </row>
    <row r="202" spans="1:12" ht="21.75" customHeight="1" thickBot="1">
      <c r="A202" s="107"/>
      <c r="B202" s="108"/>
      <c r="C202" s="109"/>
      <c r="D202" s="109"/>
      <c r="E202" s="110"/>
      <c r="F202" s="110"/>
      <c r="G202" s="111"/>
      <c r="H202" s="112"/>
      <c r="I202" s="112"/>
      <c r="J202" s="112"/>
      <c r="K202" s="112"/>
      <c r="L202" s="113"/>
    </row>
    <row r="203" spans="1:12" s="3" customFormat="1" ht="15.75">
      <c r="A203" s="7"/>
      <c r="B203" s="7"/>
      <c r="C203" s="60"/>
      <c r="D203" s="60"/>
      <c r="E203" s="6"/>
      <c r="F203" s="6"/>
      <c r="G203" s="60"/>
      <c r="H203" s="61"/>
      <c r="I203" s="61"/>
      <c r="J203" s="7"/>
      <c r="K203" s="61"/>
      <c r="L203" s="61"/>
    </row>
    <row r="204" spans="1:12" s="3" customFormat="1" ht="15.75">
      <c r="A204" s="7" t="s">
        <v>1</v>
      </c>
      <c r="B204" s="62"/>
      <c r="C204" s="63"/>
      <c r="D204" s="63"/>
      <c r="E204" s="62"/>
      <c r="F204" s="62"/>
      <c r="G204" s="63"/>
      <c r="H204" s="64"/>
      <c r="I204" s="64"/>
      <c r="J204" s="5"/>
      <c r="K204" s="64"/>
      <c r="L204" s="64"/>
    </row>
    <row r="205" spans="1:12" s="3" customFormat="1" ht="15">
      <c r="A205" s="5" t="s">
        <v>6</v>
      </c>
      <c r="B205" s="62"/>
      <c r="C205" s="63"/>
      <c r="D205" s="63"/>
      <c r="E205" s="62"/>
      <c r="F205" s="62"/>
      <c r="G205" s="63"/>
      <c r="H205" s="64"/>
      <c r="I205" s="64"/>
      <c r="J205" s="64"/>
      <c r="K205" s="64"/>
      <c r="L205" s="64"/>
    </row>
    <row r="206" spans="1:12" s="3" customFormat="1" ht="15">
      <c r="A206" s="5" t="s">
        <v>8</v>
      </c>
      <c r="B206" s="62"/>
      <c r="C206" s="63"/>
      <c r="D206" s="63"/>
      <c r="E206" s="62"/>
      <c r="F206" s="62"/>
      <c r="G206" s="63"/>
      <c r="H206" s="64"/>
      <c r="I206" s="8"/>
      <c r="J206" s="8"/>
      <c r="K206" s="8"/>
      <c r="L206" s="8"/>
    </row>
    <row r="207" spans="1:12" s="3" customFormat="1" ht="15">
      <c r="A207" s="5" t="s">
        <v>7</v>
      </c>
      <c r="B207" s="62"/>
      <c r="C207" s="63"/>
      <c r="D207" s="63"/>
      <c r="E207" s="62"/>
      <c r="F207" s="62"/>
      <c r="G207" s="63"/>
      <c r="H207" s="64"/>
      <c r="I207" s="8"/>
      <c r="J207" s="8"/>
      <c r="K207" s="8"/>
      <c r="L207" s="8"/>
    </row>
    <row r="208" spans="1:12" s="3" customFormat="1" ht="15">
      <c r="A208" s="5" t="s">
        <v>9</v>
      </c>
      <c r="B208" s="62"/>
      <c r="C208" s="63"/>
      <c r="D208" s="63"/>
      <c r="E208" s="62"/>
      <c r="F208" s="62"/>
      <c r="G208" s="63"/>
      <c r="H208" s="64"/>
      <c r="I208" s="8"/>
      <c r="J208" s="8"/>
      <c r="K208" s="8"/>
      <c r="L208" s="8"/>
    </row>
    <row r="209" spans="1:8" s="11" customFormat="1" ht="16.5">
      <c r="A209" s="132"/>
      <c r="B209" s="132"/>
      <c r="C209" s="132"/>
      <c r="D209" s="132"/>
      <c r="E209" s="132"/>
      <c r="F209" s="132"/>
      <c r="G209" s="132"/>
      <c r="H209" s="132"/>
    </row>
    <row r="210" spans="1:8" s="3" customFormat="1" ht="16.5">
      <c r="A210" s="133"/>
      <c r="B210" s="133"/>
      <c r="C210" s="133"/>
      <c r="D210" s="133"/>
      <c r="E210" s="133"/>
      <c r="F210" s="133"/>
      <c r="G210" s="133"/>
      <c r="H210" s="133"/>
    </row>
    <row r="211" spans="1:7" s="3" customFormat="1" ht="15">
      <c r="A211" s="8"/>
      <c r="C211" s="13"/>
      <c r="D211" s="13"/>
      <c r="E211" s="17"/>
      <c r="F211" s="17"/>
      <c r="G211" s="13"/>
    </row>
    <row r="212" spans="1:7" s="3" customFormat="1" ht="15">
      <c r="A212" s="8"/>
      <c r="C212" s="13"/>
      <c r="D212" s="13"/>
      <c r="E212" s="17"/>
      <c r="F212" s="17"/>
      <c r="G212" s="13"/>
    </row>
    <row r="213" spans="1:7" s="3" customFormat="1" ht="15">
      <c r="A213" s="8"/>
      <c r="C213" s="13"/>
      <c r="D213" s="13"/>
      <c r="E213" s="17"/>
      <c r="F213" s="17"/>
      <c r="G213" s="13"/>
    </row>
    <row r="214" spans="1:7" s="3" customFormat="1" ht="15">
      <c r="A214" s="8"/>
      <c r="C214" s="13"/>
      <c r="D214" s="13"/>
      <c r="E214" s="17"/>
      <c r="F214" s="17"/>
      <c r="G214" s="13"/>
    </row>
    <row r="215" spans="1:7" s="3" customFormat="1" ht="18">
      <c r="A215" s="8"/>
      <c r="B215" s="20" t="s">
        <v>275</v>
      </c>
      <c r="C215" s="13"/>
      <c r="D215" s="13"/>
      <c r="E215" s="17"/>
      <c r="F215" s="17"/>
      <c r="G215" s="13"/>
    </row>
    <row r="216" spans="1:7" s="3" customFormat="1" ht="18">
      <c r="A216" s="8"/>
      <c r="B216" s="20" t="s">
        <v>158</v>
      </c>
      <c r="C216" s="13"/>
      <c r="D216" s="13"/>
      <c r="E216" s="17"/>
      <c r="F216" s="17"/>
      <c r="G216" s="13"/>
    </row>
    <row r="217" spans="1:7" s="3" customFormat="1" ht="15">
      <c r="A217" s="8"/>
      <c r="C217" s="13"/>
      <c r="D217" s="13"/>
      <c r="E217" s="17"/>
      <c r="F217" s="17"/>
      <c r="G217" s="13"/>
    </row>
    <row r="218" spans="1:7" s="3" customFormat="1" ht="15">
      <c r="A218" s="8"/>
      <c r="C218" s="13"/>
      <c r="D218" s="13"/>
      <c r="E218" s="17"/>
      <c r="F218" s="17"/>
      <c r="G218" s="13"/>
    </row>
    <row r="219" spans="1:7" s="3" customFormat="1" ht="15">
      <c r="A219" s="8"/>
      <c r="C219" s="13"/>
      <c r="D219" s="13"/>
      <c r="E219" s="17"/>
      <c r="F219" s="17"/>
      <c r="G219" s="13"/>
    </row>
    <row r="220" spans="1:7" s="3" customFormat="1" ht="15">
      <c r="A220" s="8"/>
      <c r="C220" s="13"/>
      <c r="D220" s="13"/>
      <c r="E220" s="17"/>
      <c r="F220" s="17"/>
      <c r="G220" s="13"/>
    </row>
    <row r="221" spans="1:7" s="3" customFormat="1" ht="15">
      <c r="A221" s="8"/>
      <c r="C221" s="13"/>
      <c r="D221" s="13"/>
      <c r="E221" s="17"/>
      <c r="F221" s="17"/>
      <c r="G221" s="13"/>
    </row>
    <row r="222" spans="1:7" s="3" customFormat="1" ht="15">
      <c r="A222" s="8"/>
      <c r="C222" s="13"/>
      <c r="D222" s="13"/>
      <c r="E222" s="17"/>
      <c r="F222" s="17"/>
      <c r="G222" s="13"/>
    </row>
    <row r="223" spans="1:7" s="3" customFormat="1" ht="15">
      <c r="A223" s="8"/>
      <c r="C223" s="13"/>
      <c r="D223" s="13"/>
      <c r="E223" s="17"/>
      <c r="F223" s="17"/>
      <c r="G223" s="13"/>
    </row>
    <row r="224" spans="1:7" s="3" customFormat="1" ht="15">
      <c r="A224" s="8"/>
      <c r="C224" s="13"/>
      <c r="D224" s="13"/>
      <c r="E224" s="17"/>
      <c r="F224" s="17"/>
      <c r="G224" s="13"/>
    </row>
    <row r="225" spans="1:7" s="3" customFormat="1" ht="15">
      <c r="A225" s="8"/>
      <c r="C225" s="13"/>
      <c r="D225" s="13"/>
      <c r="E225" s="17"/>
      <c r="F225" s="17"/>
      <c r="G225" s="13"/>
    </row>
    <row r="226" spans="1:7" s="3" customFormat="1" ht="15">
      <c r="A226" s="8"/>
      <c r="C226" s="13"/>
      <c r="D226" s="13"/>
      <c r="E226" s="17"/>
      <c r="F226" s="17"/>
      <c r="G226" s="13"/>
    </row>
    <row r="227" spans="1:7" s="3" customFormat="1" ht="15">
      <c r="A227" s="8"/>
      <c r="C227" s="13"/>
      <c r="D227" s="13"/>
      <c r="E227" s="17"/>
      <c r="F227" s="17"/>
      <c r="G227" s="13"/>
    </row>
    <row r="228" spans="1:7" s="3" customFormat="1" ht="15">
      <c r="A228" s="8"/>
      <c r="C228" s="13"/>
      <c r="D228" s="13"/>
      <c r="E228" s="17"/>
      <c r="F228" s="17"/>
      <c r="G228" s="13"/>
    </row>
  </sheetData>
  <sheetProtection/>
  <mergeCells count="9">
    <mergeCell ref="H12:J12"/>
    <mergeCell ref="A209:H209"/>
    <mergeCell ref="A210:H210"/>
    <mergeCell ref="L12:L14"/>
    <mergeCell ref="K13:K14"/>
    <mergeCell ref="A8:L8"/>
    <mergeCell ref="A9:L9"/>
    <mergeCell ref="A12:A14"/>
    <mergeCell ref="G12:G14"/>
  </mergeCells>
  <printOptions/>
  <pageMargins left="0" right="0" top="0" bottom="0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Recursos Humanos 02</cp:lastModifiedBy>
  <cp:lastPrinted>2021-10-08T19:58:25Z</cp:lastPrinted>
  <dcterms:created xsi:type="dcterms:W3CDTF">2006-07-11T17:39:34Z</dcterms:created>
  <dcterms:modified xsi:type="dcterms:W3CDTF">2021-10-08T19:58:59Z</dcterms:modified>
  <cp:category/>
  <cp:version/>
  <cp:contentType/>
  <cp:contentStatus/>
</cp:coreProperties>
</file>