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3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RVZOODOM\Contabilidad\ASHLEY\"/>
    </mc:Choice>
  </mc:AlternateContent>
  <xr:revisionPtr revIDLastSave="0" documentId="13_ncr:1_{C6946205-0454-4016-8440-9DBD77219F7A}" xr6:coauthVersionLast="47" xr6:coauthVersionMax="47" xr10:uidLastSave="{00000000-0000-0000-0000-000000000000}"/>
  <bookViews>
    <workbookView xWindow="-120" yWindow="-120" windowWidth="19440" windowHeight="14880" activeTab="3" xr2:uid="{00000000-000D-0000-FFFF-FFFF00000000}"/>
  </bookViews>
  <sheets>
    <sheet name="CXP" sheetId="1" r:id="rId1"/>
    <sheet name="x suplidores" sheetId="2" r:id="rId2"/>
    <sheet name="30 JUNIO" sheetId="3" r:id="rId3"/>
    <sheet name="31JULIO (2)" sheetId="4" r:id="rId4"/>
  </sheets>
  <definedNames>
    <definedName name="_xlnm._FilterDatabase" localSheetId="2" hidden="1">'30 JUNIO'!$A$4:$F$42</definedName>
    <definedName name="_xlnm._FilterDatabase" localSheetId="3" hidden="1">'31JULIO (2)'!$A$4:$F$42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3" i="4" l="1"/>
  <c r="G41" i="4"/>
  <c r="G38" i="4"/>
  <c r="G37" i="4"/>
  <c r="G35" i="4"/>
  <c r="G21" i="4"/>
  <c r="G13" i="4"/>
  <c r="G5" i="4"/>
  <c r="G7" i="4"/>
  <c r="G32" i="4"/>
  <c r="G28" i="4"/>
  <c r="G26" i="4"/>
  <c r="G19" i="4"/>
  <c r="G17" i="4"/>
  <c r="G11" i="4"/>
  <c r="G9" i="4"/>
  <c r="G6" i="4"/>
  <c r="G10" i="4"/>
  <c r="G31" i="4"/>
  <c r="G8" i="4"/>
  <c r="G25" i="4"/>
  <c r="G16" i="4"/>
  <c r="G30" i="4"/>
  <c r="G43" i="4" l="1"/>
  <c r="G45" i="4" s="1"/>
  <c r="G47" i="4" s="1"/>
  <c r="G19" i="3"/>
  <c r="G40" i="3"/>
  <c r="G5" i="3"/>
  <c r="F44" i="3"/>
  <c r="G43" i="3"/>
  <c r="G35" i="3"/>
  <c r="G34" i="3"/>
  <c r="G33" i="3"/>
  <c r="G32" i="3"/>
  <c r="G29" i="3"/>
  <c r="G27" i="3"/>
  <c r="G24" i="3"/>
  <c r="G22" i="3"/>
  <c r="G15" i="3"/>
  <c r="G14" i="3"/>
  <c r="G12" i="3"/>
  <c r="G11" i="3"/>
  <c r="G10" i="3"/>
  <c r="G25" i="3"/>
  <c r="G13" i="3"/>
  <c r="G50" i="2"/>
  <c r="G38" i="2"/>
  <c r="G46" i="2"/>
  <c r="G39" i="2"/>
  <c r="G30" i="2"/>
  <c r="G73" i="2"/>
  <c r="G74" i="2"/>
  <c r="G72" i="2"/>
  <c r="G70" i="2"/>
  <c r="G49" i="2"/>
  <c r="G45" i="2"/>
  <c r="G44" i="2"/>
  <c r="G43" i="2"/>
  <c r="G37" i="2"/>
  <c r="G32" i="2"/>
  <c r="G31" i="2"/>
  <c r="G29" i="2"/>
  <c r="G15" i="2"/>
  <c r="G14" i="2"/>
  <c r="G13" i="2"/>
  <c r="F75" i="2"/>
  <c r="G75" i="2" l="1"/>
  <c r="G78" i="2" s="1"/>
  <c r="G80" i="2" s="1"/>
  <c r="G44" i="3" l="1"/>
  <c r="G46" i="3" s="1"/>
  <c r="G48" i="3" s="1"/>
</calcChain>
</file>

<file path=xl/sharedStrings.xml><?xml version="1.0" encoding="utf-8"?>
<sst xmlns="http://schemas.openxmlformats.org/spreadsheetml/2006/main" count="488" uniqueCount="229">
  <si>
    <t xml:space="preserve">    PROVEEDOR</t>
  </si>
  <si>
    <t>FACTURA NO. NCF</t>
  </si>
  <si>
    <t>MATERIALES</t>
  </si>
  <si>
    <t>FECHA  FACTURA</t>
  </si>
  <si>
    <t>FECHA VENC.</t>
  </si>
  <si>
    <t>TOTAL P/FACTURA</t>
  </si>
  <si>
    <t>TOTAL SUPLIDOR</t>
  </si>
  <si>
    <t xml:space="preserve">TOTAL GENERAL </t>
  </si>
  <si>
    <r>
      <t xml:space="preserve"> </t>
    </r>
    <r>
      <rPr>
        <b/>
        <sz val="18"/>
        <color theme="1"/>
        <rFont val="Arial Narrow"/>
        <family val="2"/>
      </rPr>
      <t>PARQUE ZOOLOGICO NACIONAL</t>
    </r>
  </si>
  <si>
    <t xml:space="preserve">   CONCEPTO</t>
  </si>
  <si>
    <t>TOTAL CXP</t>
  </si>
  <si>
    <t>GRUPO ALASKA</t>
  </si>
  <si>
    <t>AGUA</t>
  </si>
  <si>
    <t>FL&amp;M</t>
  </si>
  <si>
    <t>ALIMENTOS</t>
  </si>
  <si>
    <t>APROLECHE</t>
  </si>
  <si>
    <t>RETENCIONES</t>
  </si>
  <si>
    <t>B1500001045</t>
  </si>
  <si>
    <t>SUMINISTROS GUIPAK</t>
  </si>
  <si>
    <t>B1500000066</t>
  </si>
  <si>
    <t>B1500002207</t>
  </si>
  <si>
    <t>B1500001003</t>
  </si>
  <si>
    <t>B1500000991</t>
  </si>
  <si>
    <t>B1500000389</t>
  </si>
  <si>
    <t>INTERDECO</t>
  </si>
  <si>
    <t>B1500001431</t>
  </si>
  <si>
    <t>B1500001427</t>
  </si>
  <si>
    <t>B1500001432</t>
  </si>
  <si>
    <t>B1500000992</t>
  </si>
  <si>
    <t>B1500001420</t>
  </si>
  <si>
    <t>B1500001421</t>
  </si>
  <si>
    <t>B1500000035</t>
  </si>
  <si>
    <t>ALMACENES OCEAN MEAT</t>
  </si>
  <si>
    <t>B1500000070</t>
  </si>
  <si>
    <t>B1500000033</t>
  </si>
  <si>
    <t>B1500001418</t>
  </si>
  <si>
    <t>B1500000068</t>
  </si>
  <si>
    <t>B1500000215</t>
  </si>
  <si>
    <t>SUPLY DEPOT DD</t>
  </si>
  <si>
    <t>B1500000065</t>
  </si>
  <si>
    <t>B1500000067</t>
  </si>
  <si>
    <t>23/06/223</t>
  </si>
  <si>
    <t>B1500000052</t>
  </si>
  <si>
    <t>B1500000060</t>
  </si>
  <si>
    <t>B15000000061</t>
  </si>
  <si>
    <t>B1500000062</t>
  </si>
  <si>
    <t>B1500000069</t>
  </si>
  <si>
    <t>B1500000039</t>
  </si>
  <si>
    <t>B1500000038</t>
  </si>
  <si>
    <t>B1500000978</t>
  </si>
  <si>
    <t>B1500001002</t>
  </si>
  <si>
    <t>B1500027849</t>
  </si>
  <si>
    <t>LA INNOVACION</t>
  </si>
  <si>
    <t>B1500027798</t>
  </si>
  <si>
    <t>B1500027768</t>
  </si>
  <si>
    <t>B1500003761</t>
  </si>
  <si>
    <t>AMADITA</t>
  </si>
  <si>
    <t>ANALISIS</t>
  </si>
  <si>
    <t>B1500000285</t>
  </si>
  <si>
    <t>DIRECA</t>
  </si>
  <si>
    <t>B1500000124</t>
  </si>
  <si>
    <t xml:space="preserve">BIONANOTEX </t>
  </si>
  <si>
    <t>B1500000071</t>
  </si>
  <si>
    <t>PROVIMERCAX HENRIQUEZ</t>
  </si>
  <si>
    <t>B1500000075</t>
  </si>
  <si>
    <t>6/07/203</t>
  </si>
  <si>
    <t>B1500001442</t>
  </si>
  <si>
    <t>B1500001443</t>
  </si>
  <si>
    <t>B1500001439</t>
  </si>
  <si>
    <t>B1500000072</t>
  </si>
  <si>
    <t>B1500000076</t>
  </si>
  <si>
    <t>B1500000077</t>
  </si>
  <si>
    <t>B1500000167</t>
  </si>
  <si>
    <t>SD IMPRESOS</t>
  </si>
  <si>
    <t>AMERICAN BUSINESS</t>
  </si>
  <si>
    <t>B1500001409</t>
  </si>
  <si>
    <t>B1500000079</t>
  </si>
  <si>
    <t>B1500000046</t>
  </si>
  <si>
    <t>B1500000045</t>
  </si>
  <si>
    <t>B1500000082</t>
  </si>
  <si>
    <t>B1500005712</t>
  </si>
  <si>
    <t>B1500005715</t>
  </si>
  <si>
    <t>B1500005718</t>
  </si>
  <si>
    <t>B1500000056</t>
  </si>
  <si>
    <t>B1500000055</t>
  </si>
  <si>
    <t>B1500002643</t>
  </si>
  <si>
    <t>GRUPO LFA</t>
  </si>
  <si>
    <t>IMPRESIÓN</t>
  </si>
  <si>
    <t>B1500000168</t>
  </si>
  <si>
    <t>B1500000078</t>
  </si>
  <si>
    <t>B1500001444</t>
  </si>
  <si>
    <t>B1500001455</t>
  </si>
  <si>
    <t>B1500001453</t>
  </si>
  <si>
    <t>B1500001452</t>
  </si>
  <si>
    <t>B1500000081</t>
  </si>
  <si>
    <t>B1500006032</t>
  </si>
  <si>
    <t>CUENTAS POR PAGAR  AL - 30-06-2023</t>
  </si>
  <si>
    <t>B1500000083</t>
  </si>
  <si>
    <t>ADRELL NUÑEZ</t>
  </si>
  <si>
    <t>ASESORIA</t>
  </si>
  <si>
    <t>B1500000093</t>
  </si>
  <si>
    <t>FRANCISCO DE LA ROSA</t>
  </si>
  <si>
    <t xml:space="preserve">  </t>
  </si>
  <si>
    <t>B1500000105</t>
  </si>
  <si>
    <t>KELVIN PERALTA</t>
  </si>
  <si>
    <t>FASACA AUTOPARTS</t>
  </si>
  <si>
    <t>B1500003930</t>
  </si>
  <si>
    <t>B1500000367</t>
  </si>
  <si>
    <t>MJP PROMOTION GROUP</t>
  </si>
  <si>
    <t>Lic. Magalys Fernádez</t>
  </si>
  <si>
    <t>Enc. Tesoreria</t>
  </si>
  <si>
    <t>TOTAL GENERAL</t>
  </si>
  <si>
    <t>FLYM</t>
  </si>
  <si>
    <t>MONTO PAGADO A LA FECHA</t>
  </si>
  <si>
    <t>SPRINGDALE COMERCIAL</t>
  </si>
  <si>
    <t>SUFERDOM</t>
  </si>
  <si>
    <t>OCEAN MEAT</t>
  </si>
  <si>
    <t>B1500000132</t>
  </si>
  <si>
    <t>B1500000141</t>
  </si>
  <si>
    <t>B1500000139</t>
  </si>
  <si>
    <t>B1500000137</t>
  </si>
  <si>
    <t>B1500000519</t>
  </si>
  <si>
    <t>FERRETERIA LA MAYORQUINA</t>
  </si>
  <si>
    <t>B1500000237</t>
  </si>
  <si>
    <t>B1500000332</t>
  </si>
  <si>
    <t>RESPUESTOS</t>
  </si>
  <si>
    <t>B1500001234</t>
  </si>
  <si>
    <t>B1500009995</t>
  </si>
  <si>
    <t>B1500000023</t>
  </si>
  <si>
    <t>PRESTOL</t>
  </si>
  <si>
    <t>B1500000024</t>
  </si>
  <si>
    <t>B1500000199</t>
  </si>
  <si>
    <t>B1500000216</t>
  </si>
  <si>
    <t>PROVINERCAX HENRIQUEZ</t>
  </si>
  <si>
    <t>PROVIMERCAX  HENRIQUEZ</t>
  </si>
  <si>
    <t>B1500000472</t>
  </si>
  <si>
    <t>MJP PROMOTION</t>
  </si>
  <si>
    <t>B1500000089</t>
  </si>
  <si>
    <t>BAVICAYSA</t>
  </si>
  <si>
    <t>B1500000214</t>
  </si>
  <si>
    <t>B1500000221</t>
  </si>
  <si>
    <t>B1500009992</t>
  </si>
  <si>
    <t>B1500000189</t>
  </si>
  <si>
    <t>B1500004475</t>
  </si>
  <si>
    <t>FASACA</t>
  </si>
  <si>
    <t>REPUESTOS</t>
  </si>
  <si>
    <t>B1500004336</t>
  </si>
  <si>
    <t>B1500001225</t>
  </si>
  <si>
    <t>B1500000172</t>
  </si>
  <si>
    <t>ROSLYN</t>
  </si>
  <si>
    <t>B1500001224</t>
  </si>
  <si>
    <t>B1500000142</t>
  </si>
  <si>
    <t>B1500000410</t>
  </si>
  <si>
    <t>CORAMCA</t>
  </si>
  <si>
    <t>B1500001233</t>
  </si>
  <si>
    <t>B1500000785</t>
  </si>
  <si>
    <t>SOLDIER</t>
  </si>
  <si>
    <t>B1500001767</t>
  </si>
  <si>
    <t>B1500001755</t>
  </si>
  <si>
    <t>B1500001756</t>
  </si>
  <si>
    <t>B1500001754</t>
  </si>
  <si>
    <t>B1500001760</t>
  </si>
  <si>
    <t>UNIVERSIDAD PEDRO H. U</t>
  </si>
  <si>
    <t>B1500000047</t>
  </si>
  <si>
    <t>B1500000048</t>
  </si>
  <si>
    <t>MAGNA MOTORS</t>
  </si>
  <si>
    <t>EQUIPO</t>
  </si>
  <si>
    <t>CUENTAS POR PAGAR  AL - 30-06-2024</t>
  </si>
  <si>
    <t>B1500009997</t>
  </si>
  <si>
    <t>E45000000201</t>
  </si>
  <si>
    <t>E45000000200</t>
  </si>
  <si>
    <t>CUENTAS POR PAGAR  AL - 31-07-2024</t>
  </si>
  <si>
    <t>E450000000341</t>
  </si>
  <si>
    <t>SEGUROS RESERVAS</t>
  </si>
  <si>
    <t>SEGURO</t>
  </si>
  <si>
    <t>B1500000387</t>
  </si>
  <si>
    <t>UVRO SOLUCIONES</t>
  </si>
  <si>
    <t>REPUESTOS CHENCHO</t>
  </si>
  <si>
    <t>REPARACIÓN</t>
  </si>
  <si>
    <t>B1500001676</t>
  </si>
  <si>
    <t>B1500001663</t>
  </si>
  <si>
    <t>B1500000174</t>
  </si>
  <si>
    <t>LEGALFLEX</t>
  </si>
  <si>
    <t>LEGALIZACIONES</t>
  </si>
  <si>
    <t>B1500000182</t>
  </si>
  <si>
    <t>R TIRADO</t>
  </si>
  <si>
    <t>ARTICULOS</t>
  </si>
  <si>
    <t>B1500000819</t>
  </si>
  <si>
    <t>CALIZ FLOR</t>
  </si>
  <si>
    <t>FLORES</t>
  </si>
  <si>
    <t>B1500000151</t>
  </si>
  <si>
    <t>CEMENTO</t>
  </si>
  <si>
    <t>FL&amp;M COMERCIAL</t>
  </si>
  <si>
    <t>SOLDIER ELECTRONIC</t>
  </si>
  <si>
    <t>B1500547759</t>
  </si>
  <si>
    <t>EDESUR</t>
  </si>
  <si>
    <t>SERVICIOS</t>
  </si>
  <si>
    <t>B1500001813</t>
  </si>
  <si>
    <t>BANDERAS DEL MUNDO</t>
  </si>
  <si>
    <t>BANDERAS</t>
  </si>
  <si>
    <t>EQUIPOS</t>
  </si>
  <si>
    <t>B1500002397</t>
  </si>
  <si>
    <t>RAMIREZ &amp; MOJICA</t>
  </si>
  <si>
    <t>DISCO DURO</t>
  </si>
  <si>
    <t>B1500002453</t>
  </si>
  <si>
    <t>B1500000013</t>
  </si>
  <si>
    <t>MULTISERVICIOS JF</t>
  </si>
  <si>
    <t>B1500000473</t>
  </si>
  <si>
    <t>PAY IMPORT</t>
  </si>
  <si>
    <t>B1500000476</t>
  </si>
  <si>
    <t>B1500000014</t>
  </si>
  <si>
    <t>TAPIZADO</t>
  </si>
  <si>
    <t>B1500010326</t>
  </si>
  <si>
    <t>B1500010323</t>
  </si>
  <si>
    <t>B1500010328</t>
  </si>
  <si>
    <t>B1500000236</t>
  </si>
  <si>
    <t>PROVIMERCAX</t>
  </si>
  <si>
    <t>B1500000401</t>
  </si>
  <si>
    <t>B1500000235</t>
  </si>
  <si>
    <t>B1500000233</t>
  </si>
  <si>
    <t>B1500000202</t>
  </si>
  <si>
    <t>ALMACENES OCEAN</t>
  </si>
  <si>
    <t>B1500000157</t>
  </si>
  <si>
    <t>LA INNOVACIÓN</t>
  </si>
  <si>
    <t>E450000001142</t>
  </si>
  <si>
    <t>E450000001195</t>
  </si>
  <si>
    <t>E450000001171</t>
  </si>
  <si>
    <t>B1500001785</t>
  </si>
  <si>
    <t>B1500001784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</si>
</sst>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[$RD$-1C0A]* #,##0.00_);_([$RD$-1C0A]* \(#,##0.00\);_([$RD$-1C0A]* &quot;-&quot;??_);_(@_)"/>
  </numFmts>
  <fonts count="36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rgb="FFC00000"/>
      <name val="Calibri"/>
      <family val="2"/>
      <scheme val="minor"/>
    </font>
    <font>
      <b/>
      <u val="doubleAccounting"/>
      <sz val="8"/>
      <name val="Calibri"/>
      <family val="2"/>
      <scheme val="minor"/>
    </font>
    <font>
      <sz val="18"/>
      <color theme="1"/>
      <name val="Arial Narrow"/>
      <family val="2"/>
    </font>
    <font>
      <b/>
      <sz val="18"/>
      <color theme="1"/>
      <name val="Arial Narrow"/>
      <family val="2"/>
    </font>
    <font>
      <b/>
      <sz val="11"/>
      <color theme="1"/>
      <name val="Goudy Old Style"/>
      <family val="1"/>
    </font>
    <font>
      <b/>
      <sz val="11"/>
      <name val="Calibri"/>
      <family val="2"/>
      <scheme val="minor"/>
    </font>
    <font>
      <b/>
      <u val="double"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 val="double"/>
      <sz val="11"/>
      <color theme="1"/>
      <name val="Calibri"/>
      <family val="2"/>
      <scheme val="minor"/>
    </font>
    <font>
      <b/>
      <u val="doubleAccounting"/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u val="double"/>
      <sz val="8"/>
      <color theme="1"/>
      <name val="Calibri"/>
      <family val="2"/>
      <scheme val="minor"/>
    </font>
    <font>
      <b/>
      <u/>
      <sz val="8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5" fontId="19" fillId="0" borderId="0" applyFont="0" applyFill="0" applyBorder="0" applyAlignment="0" applyProtection="0"/>
    <xf numFmtId="164" fontId="19" fillId="0" borderId="0" applyFont="0" applyFill="0" applyBorder="0" applyAlignment="0" applyProtection="0"/>
  </cellStyleXfs>
  <cellXfs count="152">
    <xf numFmtId="0" fontId="0" fillId="0" borderId="0" xfId="0"/>
    <xf numFmtId="0" fontId="0" fillId="0" borderId="0" xfId="0" applyFont="1"/>
    <xf numFmtId="0" fontId="0" fillId="0" borderId="0" xfId="0" applyBorder="1"/>
    <xf numFmtId="0" fontId="1" fillId="0" borderId="0" xfId="0" applyFont="1" applyFill="1" applyBorder="1"/>
    <xf numFmtId="4" fontId="1" fillId="0" borderId="0" xfId="0" applyNumberFormat="1" applyFont="1" applyFill="1" applyBorder="1"/>
    <xf numFmtId="14" fontId="1" fillId="0" borderId="0" xfId="0" applyNumberFormat="1" applyFont="1" applyFill="1" applyBorder="1"/>
    <xf numFmtId="0" fontId="0" fillId="0" borderId="0" xfId="0" applyFill="1" applyBorder="1"/>
    <xf numFmtId="0" fontId="2" fillId="0" borderId="0" xfId="0" applyFont="1" applyFill="1" applyBorder="1"/>
    <xf numFmtId="0" fontId="3" fillId="0" borderId="0" xfId="0" applyFont="1" applyFill="1" applyBorder="1"/>
    <xf numFmtId="4" fontId="2" fillId="0" borderId="0" xfId="0" applyNumberFormat="1" applyFont="1" applyFill="1" applyBorder="1"/>
    <xf numFmtId="0" fontId="4" fillId="0" borderId="0" xfId="0" applyFont="1" applyFill="1" applyBorder="1"/>
    <xf numFmtId="0" fontId="4" fillId="0" borderId="0" xfId="0" applyFont="1" applyFill="1" applyBorder="1" applyAlignment="1">
      <alignment horizontal="center" vertical="center" wrapText="1"/>
    </xf>
    <xf numFmtId="16" fontId="1" fillId="0" borderId="0" xfId="0" applyNumberFormat="1" applyFont="1" applyFill="1" applyBorder="1"/>
    <xf numFmtId="0" fontId="5" fillId="0" borderId="0" xfId="0" applyFont="1" applyBorder="1"/>
    <xf numFmtId="4" fontId="5" fillId="0" borderId="0" xfId="0" applyNumberFormat="1" applyFont="1" applyBorder="1"/>
    <xf numFmtId="14" fontId="0" fillId="0" borderId="0" xfId="0" applyNumberFormat="1" applyBorder="1"/>
    <xf numFmtId="0" fontId="5" fillId="0" borderId="0" xfId="0" applyFont="1" applyFill="1" applyBorder="1"/>
    <xf numFmtId="0" fontId="7" fillId="0" borderId="0" xfId="0" applyFont="1" applyBorder="1"/>
    <xf numFmtId="0" fontId="7" fillId="0" borderId="0" xfId="0" applyFont="1" applyFill="1" applyBorder="1"/>
    <xf numFmtId="4" fontId="7" fillId="0" borderId="0" xfId="0" applyNumberFormat="1" applyFont="1" applyBorder="1"/>
    <xf numFmtId="14" fontId="5" fillId="0" borderId="0" xfId="0" applyNumberFormat="1" applyFont="1" applyBorder="1"/>
    <xf numFmtId="4" fontId="6" fillId="0" borderId="0" xfId="0" applyNumberFormat="1" applyFont="1" applyBorder="1"/>
    <xf numFmtId="4" fontId="6" fillId="0" borderId="0" xfId="0" applyNumberFormat="1" applyFont="1" applyFill="1" applyBorder="1"/>
    <xf numFmtId="4" fontId="5" fillId="0" borderId="0" xfId="0" applyNumberFormat="1" applyFont="1" applyFill="1" applyBorder="1"/>
    <xf numFmtId="0" fontId="7" fillId="0" borderId="0" xfId="0" applyFont="1" applyBorder="1" applyAlignment="1">
      <alignment horizontal="center"/>
    </xf>
    <xf numFmtId="14" fontId="7" fillId="0" borderId="0" xfId="0" applyNumberFormat="1" applyFont="1" applyBorder="1"/>
    <xf numFmtId="4" fontId="16" fillId="0" borderId="0" xfId="0" applyNumberFormat="1" applyFont="1"/>
    <xf numFmtId="4" fontId="2" fillId="0" borderId="0" xfId="0" applyNumberFormat="1" applyFont="1"/>
    <xf numFmtId="4" fontId="18" fillId="0" borderId="0" xfId="0" applyNumberFormat="1" applyFont="1" applyBorder="1"/>
    <xf numFmtId="165" fontId="22" fillId="0" borderId="0" xfId="1" applyFont="1" applyBorder="1"/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wrapText="1"/>
    </xf>
    <xf numFmtId="14" fontId="1" fillId="0" borderId="2" xfId="0" applyNumberFormat="1" applyFont="1" applyFill="1" applyBorder="1" applyAlignment="1">
      <alignment wrapText="1"/>
    </xf>
    <xf numFmtId="4" fontId="1" fillId="0" borderId="2" xfId="0" applyNumberFormat="1" applyFont="1" applyFill="1" applyBorder="1" applyAlignment="1">
      <alignment wrapText="1"/>
    </xf>
    <xf numFmtId="4" fontId="1" fillId="0" borderId="1" xfId="0" applyNumberFormat="1" applyFont="1" applyFill="1" applyBorder="1" applyAlignment="1">
      <alignment wrapText="1"/>
    </xf>
    <xf numFmtId="0" fontId="0" fillId="0" borderId="0" xfId="0" applyFill="1"/>
    <xf numFmtId="0" fontId="17" fillId="0" borderId="1" xfId="0" applyFont="1" applyBorder="1" applyAlignment="1">
      <alignment horizontal="center" vertical="center" wrapText="1"/>
    </xf>
    <xf numFmtId="4" fontId="1" fillId="0" borderId="0" xfId="0" applyNumberFormat="1" applyFont="1" applyFill="1" applyBorder="1" applyAlignment="1">
      <alignment wrapText="1"/>
    </xf>
    <xf numFmtId="0" fontId="1" fillId="0" borderId="2" xfId="0" applyFont="1" applyFill="1" applyBorder="1" applyAlignment="1">
      <alignment horizontal="center"/>
    </xf>
    <xf numFmtId="0" fontId="1" fillId="0" borderId="2" xfId="0" applyFont="1" applyFill="1" applyBorder="1"/>
    <xf numFmtId="0" fontId="1" fillId="0" borderId="2" xfId="0" applyFont="1" applyFill="1" applyBorder="1" applyAlignment="1">
      <alignment horizontal="left"/>
    </xf>
    <xf numFmtId="14" fontId="1" fillId="0" borderId="2" xfId="0" applyNumberFormat="1" applyFont="1" applyFill="1" applyBorder="1"/>
    <xf numFmtId="4" fontId="8" fillId="0" borderId="2" xfId="0" applyNumberFormat="1" applyFont="1" applyFill="1" applyBorder="1"/>
    <xf numFmtId="0" fontId="1" fillId="0" borderId="3" xfId="0" applyFont="1" applyFill="1" applyBorder="1" applyAlignment="1">
      <alignment wrapText="1"/>
    </xf>
    <xf numFmtId="14" fontId="1" fillId="0" borderId="4" xfId="0" applyNumberFormat="1" applyFont="1" applyFill="1" applyBorder="1" applyAlignment="1">
      <alignment wrapText="1"/>
    </xf>
    <xf numFmtId="14" fontId="1" fillId="0" borderId="1" xfId="0" applyNumberFormat="1" applyFont="1" applyFill="1" applyBorder="1" applyAlignment="1">
      <alignment wrapText="1"/>
    </xf>
    <xf numFmtId="0" fontId="1" fillId="0" borderId="3" xfId="0" applyFont="1" applyFill="1" applyBorder="1"/>
    <xf numFmtId="14" fontId="1" fillId="0" borderId="4" xfId="0" applyNumberFormat="1" applyFont="1" applyFill="1" applyBorder="1"/>
    <xf numFmtId="14" fontId="1" fillId="0" borderId="1" xfId="0" applyNumberFormat="1" applyFont="1" applyFill="1" applyBorder="1" applyAlignment="1">
      <alignment horizontal="right"/>
    </xf>
    <xf numFmtId="14" fontId="1" fillId="0" borderId="1" xfId="0" applyNumberFormat="1" applyFont="1" applyFill="1" applyBorder="1"/>
    <xf numFmtId="4" fontId="8" fillId="0" borderId="1" xfId="0" applyNumberFormat="1" applyFont="1" applyFill="1" applyBorder="1"/>
    <xf numFmtId="0" fontId="8" fillId="0" borderId="1" xfId="0" applyFont="1" applyFill="1" applyBorder="1" applyAlignment="1">
      <alignment horizontal="center"/>
    </xf>
    <xf numFmtId="0" fontId="9" fillId="0" borderId="0" xfId="0" applyFont="1" applyFill="1"/>
    <xf numFmtId="14" fontId="9" fillId="0" borderId="0" xfId="0" applyNumberFormat="1" applyFont="1" applyFill="1"/>
    <xf numFmtId="4" fontId="24" fillId="0" borderId="0" xfId="0" applyNumberFormat="1" applyFont="1" applyFill="1"/>
    <xf numFmtId="0" fontId="10" fillId="0" borderId="0" xfId="0" applyFont="1" applyFill="1"/>
    <xf numFmtId="166" fontId="11" fillId="0" borderId="0" xfId="0" applyNumberFormat="1" applyFont="1" applyFill="1"/>
    <xf numFmtId="14" fontId="27" fillId="0" borderId="0" xfId="0" applyNumberFormat="1" applyFont="1" applyFill="1"/>
    <xf numFmtId="4" fontId="29" fillId="0" borderId="0" xfId="0" applyNumberFormat="1" applyFont="1" applyFill="1"/>
    <xf numFmtId="0" fontId="28" fillId="0" borderId="0" xfId="0" applyFont="1" applyFill="1"/>
    <xf numFmtId="166" fontId="26" fillId="0" borderId="0" xfId="0" applyNumberFormat="1" applyFont="1" applyFill="1"/>
    <xf numFmtId="4" fontId="25" fillId="0" borderId="0" xfId="0" applyNumberFormat="1" applyFont="1" applyFill="1"/>
    <xf numFmtId="4" fontId="20" fillId="0" borderId="0" xfId="0" applyNumberFormat="1" applyFont="1" applyFill="1"/>
    <xf numFmtId="4" fontId="23" fillId="0" borderId="0" xfId="0" applyNumberFormat="1" applyFont="1" applyFill="1"/>
    <xf numFmtId="0" fontId="1" fillId="0" borderId="6" xfId="0" applyFont="1" applyFill="1" applyBorder="1"/>
    <xf numFmtId="0" fontId="1" fillId="0" borderId="5" xfId="0" applyFont="1" applyFill="1" applyBorder="1" applyAlignment="1">
      <alignment horizontal="left"/>
    </xf>
    <xf numFmtId="0" fontId="1" fillId="0" borderId="1" xfId="0" applyFont="1" applyFill="1" applyBorder="1"/>
    <xf numFmtId="4" fontId="1" fillId="0" borderId="1" xfId="0" applyNumberFormat="1" applyFont="1" applyFill="1" applyBorder="1"/>
    <xf numFmtId="4" fontId="9" fillId="0" borderId="1" xfId="0" applyNumberFormat="1" applyFont="1" applyFill="1" applyBorder="1"/>
    <xf numFmtId="0" fontId="2" fillId="0" borderId="0" xfId="0" applyFont="1" applyFill="1" applyBorder="1" applyAlignment="1"/>
    <xf numFmtId="0" fontId="2" fillId="0" borderId="0" xfId="0" applyFont="1" applyFill="1" applyAlignment="1"/>
    <xf numFmtId="0" fontId="30" fillId="0" borderId="0" xfId="0" applyFont="1" applyFill="1" applyBorder="1" applyAlignment="1"/>
    <xf numFmtId="0" fontId="8" fillId="0" borderId="0" xfId="0" applyFont="1" applyFill="1" applyBorder="1" applyAlignment="1">
      <alignment horizontal="center"/>
    </xf>
    <xf numFmtId="0" fontId="8" fillId="0" borderId="0" xfId="0" applyFont="1" applyFill="1" applyBorder="1"/>
    <xf numFmtId="14" fontId="8" fillId="0" borderId="0" xfId="0" applyNumberFormat="1" applyFont="1" applyFill="1" applyBorder="1"/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wrapText="1"/>
    </xf>
    <xf numFmtId="14" fontId="1" fillId="2" borderId="2" xfId="0" applyNumberFormat="1" applyFont="1" applyFill="1" applyBorder="1" applyAlignment="1">
      <alignment wrapText="1"/>
    </xf>
    <xf numFmtId="4" fontId="1" fillId="2" borderId="2" xfId="0" applyNumberFormat="1" applyFont="1" applyFill="1" applyBorder="1" applyAlignment="1">
      <alignment wrapText="1"/>
    </xf>
    <xf numFmtId="4" fontId="1" fillId="2" borderId="1" xfId="0" applyNumberFormat="1" applyFont="1" applyFill="1" applyBorder="1" applyAlignment="1">
      <alignment wrapText="1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/>
    <xf numFmtId="14" fontId="1" fillId="2" borderId="4" xfId="0" applyNumberFormat="1" applyFont="1" applyFill="1" applyBorder="1"/>
    <xf numFmtId="14" fontId="1" fillId="2" borderId="1" xfId="0" applyNumberFormat="1" applyFont="1" applyFill="1" applyBorder="1" applyAlignment="1">
      <alignment horizontal="right"/>
    </xf>
    <xf numFmtId="14" fontId="1" fillId="2" borderId="1" xfId="0" applyNumberFormat="1" applyFont="1" applyFill="1" applyBorder="1"/>
    <xf numFmtId="4" fontId="8" fillId="2" borderId="1" xfId="0" applyNumberFormat="1" applyFont="1" applyFill="1" applyBorder="1"/>
    <xf numFmtId="4" fontId="1" fillId="2" borderId="1" xfId="0" applyNumberFormat="1" applyFont="1" applyFill="1" applyBorder="1"/>
    <xf numFmtId="164" fontId="0" fillId="0" borderId="0" xfId="2" applyFont="1" applyFill="1"/>
    <xf numFmtId="164" fontId="0" fillId="0" borderId="0" xfId="0" applyNumberFormat="1" applyFill="1"/>
    <xf numFmtId="0" fontId="1" fillId="0" borderId="2" xfId="0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wrapText="1"/>
    </xf>
    <xf numFmtId="4" fontId="1" fillId="0" borderId="2" xfId="0" applyNumberFormat="1" applyFont="1" applyBorder="1" applyAlignment="1">
      <alignment wrapText="1"/>
    </xf>
    <xf numFmtId="4" fontId="4" fillId="0" borderId="1" xfId="0" applyNumberFormat="1" applyFont="1" applyFill="1" applyBorder="1"/>
    <xf numFmtId="4" fontId="4" fillId="0" borderId="1" xfId="0" applyNumberFormat="1" applyFont="1" applyFill="1" applyBorder="1" applyAlignment="1">
      <alignment wrapText="1"/>
    </xf>
    <xf numFmtId="0" fontId="1" fillId="0" borderId="2" xfId="0" applyFont="1" applyBorder="1" applyAlignment="1">
      <alignment horizontal="left" wrapText="1"/>
    </xf>
    <xf numFmtId="14" fontId="1" fillId="0" borderId="2" xfId="0" applyNumberFormat="1" applyFont="1" applyFill="1" applyBorder="1" applyAlignment="1">
      <alignment horizontal="left" wrapText="1"/>
    </xf>
    <xf numFmtId="4" fontId="32" fillId="0" borderId="0" xfId="0" applyNumberFormat="1" applyFont="1" applyFill="1"/>
    <xf numFmtId="4" fontId="33" fillId="0" borderId="0" xfId="0" applyNumberFormat="1" applyFont="1" applyFill="1"/>
    <xf numFmtId="0" fontId="1" fillId="0" borderId="6" xfId="0" applyFont="1" applyBorder="1" applyAlignment="1">
      <alignment horizontal="left" wrapText="1"/>
    </xf>
    <xf numFmtId="4" fontId="4" fillId="0" borderId="0" xfId="0" applyNumberFormat="1" applyFont="1" applyFill="1" applyBorder="1"/>
    <xf numFmtId="0" fontId="1" fillId="0" borderId="6" xfId="0" applyFont="1" applyFill="1" applyBorder="1" applyAlignment="1">
      <alignment wrapText="1"/>
    </xf>
    <xf numFmtId="165" fontId="1" fillId="0" borderId="1" xfId="1" applyFont="1" applyFill="1" applyBorder="1"/>
    <xf numFmtId="165" fontId="1" fillId="0" borderId="1" xfId="1" applyFont="1" applyFill="1" applyBorder="1" applyAlignment="1">
      <alignment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wrapText="1"/>
    </xf>
    <xf numFmtId="4" fontId="8" fillId="0" borderId="0" xfId="0" applyNumberFormat="1" applyFont="1" applyFill="1" applyBorder="1"/>
    <xf numFmtId="4" fontId="0" fillId="0" borderId="0" xfId="0" applyNumberFormat="1" applyFill="1" applyBorder="1"/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14" fontId="1" fillId="0" borderId="1" xfId="0" applyNumberFormat="1" applyFont="1" applyFill="1" applyBorder="1" applyAlignment="1">
      <alignment horizontal="center" wrapText="1"/>
    </xf>
    <xf numFmtId="4" fontId="1" fillId="0" borderId="1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 vertical="center"/>
    </xf>
    <xf numFmtId="0" fontId="1" fillId="0" borderId="1" xfId="0" applyFont="1" applyBorder="1" applyAlignment="1">
      <alignment horizontal="left" wrapText="1"/>
    </xf>
    <xf numFmtId="14" fontId="1" fillId="0" borderId="1" xfId="0" applyNumberFormat="1" applyFont="1" applyFill="1" applyBorder="1" applyAlignment="1">
      <alignment horizontal="left" wrapText="1"/>
    </xf>
    <xf numFmtId="4" fontId="1" fillId="0" borderId="1" xfId="0" applyNumberFormat="1" applyFont="1" applyFill="1" applyBorder="1" applyAlignment="1">
      <alignment horizontal="right" vertical="center" wrapText="1"/>
    </xf>
    <xf numFmtId="14" fontId="1" fillId="0" borderId="1" xfId="0" applyNumberFormat="1" applyFont="1" applyBorder="1" applyAlignment="1">
      <alignment horizontal="center" wrapText="1"/>
    </xf>
    <xf numFmtId="4" fontId="1" fillId="0" borderId="1" xfId="0" applyNumberFormat="1" applyFont="1" applyBorder="1" applyAlignment="1">
      <alignment horizontal="right" wrapText="1"/>
    </xf>
    <xf numFmtId="0" fontId="1" fillId="0" borderId="2" xfId="0" applyFont="1" applyFill="1" applyBorder="1" applyAlignment="1">
      <alignment horizontal="left" vertical="center" wrapText="1"/>
    </xf>
    <xf numFmtId="14" fontId="1" fillId="0" borderId="2" xfId="0" applyNumberFormat="1" applyFont="1" applyFill="1" applyBorder="1" applyAlignment="1">
      <alignment horizontal="center" wrapText="1"/>
    </xf>
    <xf numFmtId="4" fontId="1" fillId="0" borderId="2" xfId="0" applyNumberFormat="1" applyFont="1" applyFill="1" applyBorder="1" applyAlignment="1">
      <alignment horizontal="right" wrapText="1"/>
    </xf>
    <xf numFmtId="4" fontId="1" fillId="0" borderId="1" xfId="0" applyNumberFormat="1" applyFont="1" applyFill="1" applyBorder="1" applyAlignment="1">
      <alignment horizontal="right"/>
    </xf>
    <xf numFmtId="4" fontId="9" fillId="0" borderId="0" xfId="0" applyNumberFormat="1" applyFont="1" applyFill="1" applyBorder="1"/>
    <xf numFmtId="4" fontId="4" fillId="0" borderId="0" xfId="0" applyNumberFormat="1" applyFont="1" applyFill="1"/>
    <xf numFmtId="0" fontId="1" fillId="0" borderId="0" xfId="0" applyFont="1" applyFill="1"/>
    <xf numFmtId="4" fontId="32" fillId="0" borderId="0" xfId="0" applyNumberFormat="1" applyFont="1"/>
    <xf numFmtId="0" fontId="34" fillId="0" borderId="1" xfId="0" applyFont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center"/>
    </xf>
    <xf numFmtId="0" fontId="12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14" fontId="15" fillId="0" borderId="0" xfId="0" applyNumberFormat="1" applyFont="1" applyFill="1" applyAlignment="1">
      <alignment horizontal="left"/>
    </xf>
    <xf numFmtId="0" fontId="31" fillId="0" borderId="1" xfId="0" applyFont="1" applyFill="1" applyBorder="1" applyAlignment="1">
      <alignment horizontal="right"/>
    </xf>
    <xf numFmtId="0" fontId="30" fillId="0" borderId="0" xfId="0" applyFont="1"/>
    <xf numFmtId="0" fontId="30" fillId="0" borderId="5" xfId="0" applyFont="1" applyFill="1" applyBorder="1" applyAlignment="1"/>
    <xf numFmtId="0" fontId="7" fillId="0" borderId="0" xfId="0" applyFont="1" applyFill="1" applyBorder="1" applyAlignment="1">
      <alignment horizontal="center"/>
    </xf>
    <xf numFmtId="0" fontId="7" fillId="0" borderId="0" xfId="0" applyFont="1" applyFill="1" applyAlignment="1">
      <alignment horizontal="center"/>
    </xf>
    <xf numFmtId="14" fontId="9" fillId="0" borderId="0" xfId="0" applyNumberFormat="1" applyFont="1" applyFill="1" applyAlignment="1">
      <alignment horizontal="left"/>
    </xf>
    <xf numFmtId="4" fontId="1" fillId="0" borderId="7" xfId="0" applyNumberFormat="1" applyFont="1" applyFill="1" applyBorder="1" applyAlignment="1">
      <alignment horizontal="right" vertical="center"/>
    </xf>
    <xf numFmtId="4" fontId="1" fillId="0" borderId="2" xfId="0" applyNumberFormat="1" applyFont="1" applyFill="1" applyBorder="1" applyAlignment="1">
      <alignment horizontal="right" vertical="center"/>
    </xf>
    <xf numFmtId="4" fontId="1" fillId="0" borderId="7" xfId="0" applyNumberFormat="1" applyFont="1" applyFill="1" applyBorder="1" applyAlignment="1">
      <alignment horizontal="right"/>
    </xf>
    <xf numFmtId="4" fontId="1" fillId="0" borderId="2" xfId="0" applyNumberFormat="1" applyFont="1" applyFill="1" applyBorder="1" applyAlignment="1">
      <alignment horizontal="right"/>
    </xf>
    <xf numFmtId="4" fontId="1" fillId="0" borderId="7" xfId="0" applyNumberFormat="1" applyFont="1" applyFill="1" applyBorder="1" applyAlignment="1">
      <alignment horizontal="right" vertical="center" wrapText="1"/>
    </xf>
    <xf numFmtId="4" fontId="1" fillId="0" borderId="2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 wrapText="1"/>
    </xf>
    <xf numFmtId="4" fontId="1" fillId="0" borderId="8" xfId="0" applyNumberFormat="1" applyFont="1" applyFill="1" applyBorder="1" applyAlignment="1">
      <alignment horizontal="right" vertical="center"/>
    </xf>
    <xf numFmtId="4" fontId="1" fillId="0" borderId="8" xfId="0" applyNumberFormat="1" applyFont="1" applyFill="1" applyBorder="1" applyAlignment="1">
      <alignment horizontal="right"/>
    </xf>
    <xf numFmtId="4" fontId="35" fillId="0" borderId="0" xfId="0" applyNumberFormat="1" applyFont="1" applyFill="1"/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381000</xdr:colOff>
      <xdr:row>2</xdr:row>
      <xdr:rowOff>76200</xdr:rowOff>
    </xdr:to>
    <xdr:pic>
      <xdr:nvPicPr>
        <xdr:cNvPr id="4" name="Imagen 3" descr="Resultado de imagen para logo del ministerio de medio ambiente">
          <a:extLst>
            <a:ext uri="{FF2B5EF4-FFF2-40B4-BE49-F238E27FC236}">
              <a16:creationId xmlns:a16="http://schemas.microsoft.com/office/drawing/2014/main" id="{E9FFB090-13F6-444C-96FB-023A0156F7A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B0427E40-3D65-424D-8D1C-2E6C1F0EC55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053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303020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932E7ACC-5028-4ADE-9744-CF1C4263D69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2870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457201</xdr:colOff>
      <xdr:row>0</xdr:row>
      <xdr:rowOff>0</xdr:rowOff>
    </xdr:from>
    <xdr:to>
      <xdr:col>6</xdr:col>
      <xdr:colOff>619126</xdr:colOff>
      <xdr:row>2</xdr:row>
      <xdr:rowOff>38100</xdr:rowOff>
    </xdr:to>
    <xdr:pic>
      <xdr:nvPicPr>
        <xdr:cNvPr id="2" name="Imagen 1" descr="LOGO NUEVO">
          <a:extLst>
            <a:ext uri="{FF2B5EF4-FFF2-40B4-BE49-F238E27FC236}">
              <a16:creationId xmlns:a16="http://schemas.microsoft.com/office/drawing/2014/main" id="{5F3C7E31-CD63-4E6B-9B8A-94ED9B7218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7726" y="0"/>
          <a:ext cx="828675" cy="533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133350</xdr:colOff>
      <xdr:row>0</xdr:row>
      <xdr:rowOff>0</xdr:rowOff>
    </xdr:from>
    <xdr:to>
      <xdr:col>1</xdr:col>
      <xdr:colOff>391624</xdr:colOff>
      <xdr:row>2</xdr:row>
      <xdr:rowOff>76200</xdr:rowOff>
    </xdr:to>
    <xdr:pic>
      <xdr:nvPicPr>
        <xdr:cNvPr id="3" name="Imagen 2" descr="Resultado de imagen para logo del ministerio de medio ambiente">
          <a:extLst>
            <a:ext uri="{FF2B5EF4-FFF2-40B4-BE49-F238E27FC236}">
              <a16:creationId xmlns:a16="http://schemas.microsoft.com/office/drawing/2014/main" id="{2F6AB845-C06F-41DE-8D66-AF014A22863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0"/>
          <a:ext cx="1036445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9"/>
  <sheetViews>
    <sheetView workbookViewId="0">
      <selection activeCell="D58" sqref="D58"/>
    </sheetView>
  </sheetViews>
  <sheetFormatPr baseColWidth="10" defaultRowHeight="15" x14ac:dyDescent="0.25"/>
  <cols>
    <col min="1" max="1" width="17.140625" customWidth="1"/>
    <col min="2" max="2" width="17.42578125" customWidth="1"/>
    <col min="3" max="3" width="0.5703125" hidden="1" customWidth="1"/>
    <col min="4" max="4" width="14.28515625" customWidth="1"/>
    <col min="5" max="5" width="7.28515625" customWidth="1"/>
    <col min="6" max="6" width="9" customWidth="1"/>
    <col min="7" max="7" width="9.85546875" customWidth="1"/>
    <col min="8" max="8" width="5" customWidth="1"/>
  </cols>
  <sheetData>
    <row r="1" spans="1:9" x14ac:dyDescent="0.25">
      <c r="A1" s="129"/>
      <c r="B1" s="129"/>
      <c r="C1" s="129"/>
      <c r="D1" s="129"/>
      <c r="E1" s="129"/>
      <c r="F1" s="129"/>
      <c r="G1" s="129"/>
      <c r="H1" s="129"/>
      <c r="I1" s="6"/>
    </row>
    <row r="2" spans="1:9" ht="15" customHeight="1" x14ac:dyDescent="0.25">
      <c r="A2" s="10"/>
      <c r="B2" s="10"/>
      <c r="C2" s="10"/>
      <c r="D2" s="10"/>
      <c r="E2" s="10"/>
      <c r="F2" s="10"/>
      <c r="G2" s="10"/>
      <c r="H2" s="11"/>
      <c r="I2" s="6"/>
    </row>
    <row r="3" spans="1:9" ht="11.25" customHeight="1" x14ac:dyDescent="0.25">
      <c r="A3" s="6"/>
      <c r="B3" s="6"/>
      <c r="C3" s="6"/>
      <c r="D3" s="6"/>
      <c r="E3" s="6"/>
      <c r="F3" s="6"/>
      <c r="G3" s="6"/>
      <c r="H3" s="6"/>
      <c r="I3" s="6"/>
    </row>
    <row r="4" spans="1:9" x14ac:dyDescent="0.25">
      <c r="A4" s="3"/>
      <c r="B4" s="3"/>
      <c r="C4" s="3"/>
      <c r="D4" s="4"/>
      <c r="E4" s="3"/>
      <c r="F4" s="5"/>
      <c r="G4" s="5"/>
      <c r="H4" s="3"/>
      <c r="I4" s="6"/>
    </row>
    <row r="5" spans="1:9" x14ac:dyDescent="0.25">
      <c r="A5" s="3"/>
      <c r="B5" s="3"/>
      <c r="C5" s="3"/>
      <c r="D5" s="4"/>
      <c r="E5" s="3"/>
      <c r="F5" s="5"/>
      <c r="G5" s="5"/>
      <c r="H5" s="3"/>
      <c r="I5" s="6"/>
    </row>
    <row r="6" spans="1:9" x14ac:dyDescent="0.25">
      <c r="A6" s="3"/>
      <c r="B6" s="3"/>
      <c r="C6" s="3"/>
      <c r="D6" s="4"/>
      <c r="E6" s="3"/>
      <c r="F6" s="5"/>
      <c r="G6" s="5"/>
      <c r="H6" s="3"/>
      <c r="I6" s="10"/>
    </row>
    <row r="7" spans="1:9" x14ac:dyDescent="0.25">
      <c r="A7" s="3"/>
      <c r="B7" s="3"/>
      <c r="C7" s="3"/>
      <c r="D7" s="4"/>
      <c r="E7" s="3"/>
      <c r="F7" s="5"/>
      <c r="G7" s="5"/>
      <c r="H7" s="3"/>
      <c r="I7" s="10"/>
    </row>
    <row r="8" spans="1:9" x14ac:dyDescent="0.25">
      <c r="A8" s="3"/>
      <c r="B8" s="3"/>
      <c r="C8" s="3"/>
      <c r="D8" s="4"/>
      <c r="E8" s="3"/>
      <c r="F8" s="5"/>
      <c r="G8" s="5"/>
      <c r="H8" s="3"/>
      <c r="I8" s="10"/>
    </row>
    <row r="9" spans="1:9" ht="12" customHeight="1" x14ac:dyDescent="0.25">
      <c r="A9" s="3"/>
      <c r="B9" s="3"/>
      <c r="C9" s="3"/>
      <c r="D9" s="4"/>
      <c r="E9" s="3"/>
      <c r="F9" s="5"/>
      <c r="G9" s="5"/>
      <c r="H9" s="3"/>
      <c r="I9" s="6"/>
    </row>
    <row r="10" spans="1:9" ht="12.75" customHeight="1" x14ac:dyDescent="0.25">
      <c r="A10" s="3"/>
      <c r="B10" s="3"/>
      <c r="C10" s="3"/>
      <c r="D10" s="4"/>
      <c r="E10" s="3"/>
      <c r="F10" s="5"/>
      <c r="G10" s="5"/>
      <c r="H10" s="3"/>
      <c r="I10" s="10"/>
    </row>
    <row r="11" spans="1:9" ht="10.5" customHeight="1" x14ac:dyDescent="0.25">
      <c r="A11" s="3"/>
      <c r="B11" s="3"/>
      <c r="C11" s="3"/>
      <c r="D11" s="4"/>
      <c r="E11" s="3"/>
      <c r="F11" s="5"/>
      <c r="G11" s="5"/>
      <c r="H11" s="3"/>
      <c r="I11" s="10"/>
    </row>
    <row r="12" spans="1:9" ht="14.25" customHeight="1" x14ac:dyDescent="0.25">
      <c r="A12" s="3"/>
      <c r="B12" s="3"/>
      <c r="C12" s="3"/>
      <c r="D12" s="4"/>
      <c r="E12" s="3"/>
      <c r="F12" s="5"/>
      <c r="G12" s="5"/>
      <c r="H12" s="3"/>
      <c r="I12" s="10"/>
    </row>
    <row r="13" spans="1:9" x14ac:dyDescent="0.25">
      <c r="A13" s="3"/>
      <c r="B13" s="3"/>
      <c r="C13" s="3"/>
      <c r="D13" s="4"/>
      <c r="E13" s="3"/>
      <c r="F13" s="5"/>
      <c r="G13" s="5"/>
      <c r="H13" s="3"/>
      <c r="I13" s="10"/>
    </row>
    <row r="14" spans="1:9" ht="10.5" customHeight="1" x14ac:dyDescent="0.25">
      <c r="A14" s="3"/>
      <c r="B14" s="3"/>
      <c r="C14" s="3"/>
      <c r="D14" s="4"/>
      <c r="E14" s="3"/>
      <c r="F14" s="5"/>
      <c r="G14" s="5"/>
      <c r="H14" s="3"/>
      <c r="I14" s="10"/>
    </row>
    <row r="15" spans="1:9" x14ac:dyDescent="0.25">
      <c r="A15" s="3"/>
      <c r="B15" s="3"/>
      <c r="C15" s="3"/>
      <c r="D15" s="4"/>
      <c r="E15" s="3"/>
      <c r="F15" s="5"/>
      <c r="G15" s="5"/>
      <c r="H15" s="3"/>
      <c r="I15" s="10"/>
    </row>
    <row r="16" spans="1:9" x14ac:dyDescent="0.25">
      <c r="A16" s="3"/>
      <c r="B16" s="3"/>
      <c r="C16" s="3"/>
      <c r="D16" s="4"/>
      <c r="E16" s="3"/>
      <c r="F16" s="5"/>
      <c r="G16" s="5"/>
      <c r="H16" s="3"/>
      <c r="I16" s="10"/>
    </row>
    <row r="17" spans="1:9" x14ac:dyDescent="0.25">
      <c r="A17" s="3"/>
      <c r="B17" s="3"/>
      <c r="C17" s="3"/>
      <c r="D17" s="4"/>
      <c r="E17" s="3"/>
      <c r="F17" s="5"/>
      <c r="G17" s="5"/>
      <c r="H17" s="3"/>
      <c r="I17" s="6"/>
    </row>
    <row r="18" spans="1:9" x14ac:dyDescent="0.25">
      <c r="A18" s="3"/>
      <c r="B18" s="3"/>
      <c r="C18" s="3"/>
      <c r="D18" s="4"/>
      <c r="E18" s="3"/>
      <c r="F18" s="5"/>
      <c r="G18" s="5"/>
      <c r="H18" s="3"/>
      <c r="I18" s="6"/>
    </row>
    <row r="19" spans="1:9" ht="12" customHeight="1" x14ac:dyDescent="0.25">
      <c r="A19" s="3"/>
      <c r="B19" s="3"/>
      <c r="C19" s="3"/>
      <c r="D19" s="4"/>
      <c r="E19" s="3"/>
      <c r="F19" s="5"/>
      <c r="G19" s="5"/>
      <c r="H19" s="3"/>
      <c r="I19" s="6"/>
    </row>
    <row r="20" spans="1:9" x14ac:dyDescent="0.25">
      <c r="A20" s="3"/>
      <c r="B20" s="3"/>
      <c r="C20" s="3"/>
      <c r="D20" s="4"/>
      <c r="E20" s="3"/>
      <c r="F20" s="5"/>
      <c r="G20" s="5"/>
      <c r="H20" s="3"/>
      <c r="I20" s="6"/>
    </row>
    <row r="21" spans="1:9" x14ac:dyDescent="0.25">
      <c r="A21" s="3"/>
      <c r="B21" s="3"/>
      <c r="C21" s="3"/>
      <c r="D21" s="4"/>
      <c r="E21" s="3"/>
      <c r="F21" s="5"/>
      <c r="G21" s="5"/>
      <c r="H21" s="3"/>
      <c r="I21" s="6"/>
    </row>
    <row r="22" spans="1:9" x14ac:dyDescent="0.25">
      <c r="A22" s="3"/>
      <c r="B22" s="3"/>
      <c r="C22" s="3"/>
      <c r="D22" s="4"/>
      <c r="E22" s="3"/>
      <c r="F22" s="5"/>
      <c r="G22" s="5"/>
      <c r="H22" s="3"/>
      <c r="I22" s="6"/>
    </row>
    <row r="23" spans="1:9" x14ac:dyDescent="0.25">
      <c r="A23" s="3"/>
      <c r="B23" s="3"/>
      <c r="C23" s="3"/>
      <c r="D23" s="4"/>
      <c r="E23" s="3"/>
      <c r="F23" s="5"/>
      <c r="G23" s="5"/>
      <c r="H23" s="3"/>
      <c r="I23" s="6"/>
    </row>
    <row r="24" spans="1:9" x14ac:dyDescent="0.25">
      <c r="A24" s="3"/>
      <c r="B24" s="3"/>
      <c r="C24" s="3"/>
      <c r="D24" s="4"/>
      <c r="E24" s="3"/>
      <c r="F24" s="5"/>
      <c r="G24" s="5"/>
      <c r="H24" s="3"/>
      <c r="I24" s="6"/>
    </row>
    <row r="25" spans="1:9" x14ac:dyDescent="0.25">
      <c r="A25" s="3"/>
      <c r="B25" s="3"/>
      <c r="C25" s="3"/>
      <c r="D25" s="4"/>
      <c r="E25" s="3"/>
      <c r="F25" s="5"/>
      <c r="G25" s="5"/>
      <c r="H25" s="3"/>
      <c r="I25" s="6"/>
    </row>
    <row r="26" spans="1:9" x14ac:dyDescent="0.25">
      <c r="A26" s="3"/>
      <c r="B26" s="3"/>
      <c r="C26" s="3"/>
      <c r="D26" s="4"/>
      <c r="E26" s="3"/>
      <c r="F26" s="5"/>
      <c r="G26" s="5"/>
      <c r="H26" s="3"/>
      <c r="I26" s="6"/>
    </row>
    <row r="27" spans="1:9" x14ac:dyDescent="0.25">
      <c r="A27" s="3"/>
      <c r="B27" s="3"/>
      <c r="C27" s="3"/>
      <c r="D27" s="4"/>
      <c r="E27" s="3"/>
      <c r="F27" s="5"/>
      <c r="G27" s="5"/>
      <c r="H27" s="3"/>
      <c r="I27" s="6"/>
    </row>
    <row r="28" spans="1:9" x14ac:dyDescent="0.25">
      <c r="A28" s="3"/>
      <c r="B28" s="3"/>
      <c r="C28" s="3"/>
      <c r="D28" s="4"/>
      <c r="E28" s="3"/>
      <c r="F28" s="5"/>
      <c r="G28" s="5"/>
      <c r="H28" s="3"/>
      <c r="I28" s="6"/>
    </row>
    <row r="29" spans="1:9" x14ac:dyDescent="0.25">
      <c r="A29" s="3"/>
      <c r="B29" s="3"/>
      <c r="C29" s="3"/>
      <c r="D29" s="4"/>
      <c r="E29" s="3"/>
      <c r="F29" s="5"/>
      <c r="G29" s="5"/>
      <c r="H29" s="3"/>
      <c r="I29" s="6"/>
    </row>
    <row r="30" spans="1:9" x14ac:dyDescent="0.25">
      <c r="A30" s="3"/>
      <c r="B30" s="3"/>
      <c r="C30" s="3"/>
      <c r="D30" s="4"/>
      <c r="E30" s="3"/>
      <c r="F30" s="5"/>
      <c r="G30" s="5"/>
      <c r="H30" s="3"/>
      <c r="I30" s="6"/>
    </row>
    <row r="31" spans="1:9" x14ac:dyDescent="0.25">
      <c r="A31" s="3"/>
      <c r="B31" s="3"/>
      <c r="C31" s="3"/>
      <c r="D31" s="4"/>
      <c r="E31" s="3"/>
      <c r="F31" s="5"/>
      <c r="G31" s="12"/>
      <c r="H31" s="3"/>
      <c r="I31" s="6"/>
    </row>
    <row r="32" spans="1:9" x14ac:dyDescent="0.25">
      <c r="A32" s="3"/>
      <c r="B32" s="3"/>
      <c r="C32" s="3"/>
      <c r="D32" s="4"/>
      <c r="E32" s="3"/>
      <c r="F32" s="5"/>
      <c r="G32" s="5"/>
      <c r="H32" s="3"/>
      <c r="I32" s="6"/>
    </row>
    <row r="33" spans="1:9" x14ac:dyDescent="0.25">
      <c r="A33" s="3"/>
      <c r="B33" s="3"/>
      <c r="C33" s="3"/>
      <c r="D33" s="4"/>
      <c r="E33" s="3"/>
      <c r="F33" s="5"/>
      <c r="G33" s="5"/>
      <c r="H33" s="3"/>
      <c r="I33" s="6"/>
    </row>
    <row r="34" spans="1:9" x14ac:dyDescent="0.25">
      <c r="A34" s="3"/>
      <c r="B34" s="3"/>
      <c r="C34" s="3"/>
      <c r="D34" s="4"/>
      <c r="E34" s="3"/>
      <c r="F34" s="5"/>
      <c r="G34" s="5"/>
      <c r="H34" s="3"/>
      <c r="I34" s="6"/>
    </row>
    <row r="35" spans="1:9" x14ac:dyDescent="0.25">
      <c r="A35" s="3"/>
      <c r="B35" s="3"/>
      <c r="C35" s="3"/>
      <c r="D35" s="4"/>
      <c r="E35" s="3"/>
      <c r="F35" s="5"/>
      <c r="G35" s="5"/>
      <c r="H35" s="3"/>
      <c r="I35" s="6"/>
    </row>
    <row r="36" spans="1:9" x14ac:dyDescent="0.25">
      <c r="A36" s="3"/>
      <c r="B36" s="3"/>
      <c r="C36" s="3"/>
      <c r="D36" s="4"/>
      <c r="E36" s="3"/>
      <c r="F36" s="5"/>
      <c r="G36" s="5"/>
      <c r="H36" s="3"/>
      <c r="I36" s="6"/>
    </row>
    <row r="37" spans="1:9" x14ac:dyDescent="0.25">
      <c r="A37" s="3"/>
      <c r="B37" s="3"/>
      <c r="C37" s="3"/>
      <c r="D37" s="4"/>
      <c r="E37" s="3"/>
      <c r="F37" s="5"/>
      <c r="G37" s="5"/>
      <c r="H37" s="3"/>
      <c r="I37" s="6"/>
    </row>
    <row r="38" spans="1:9" x14ac:dyDescent="0.25">
      <c r="A38" s="3"/>
      <c r="B38" s="3"/>
      <c r="C38" s="3"/>
      <c r="D38" s="4"/>
      <c r="E38" s="3"/>
      <c r="F38" s="5"/>
      <c r="G38" s="5"/>
      <c r="H38" s="3"/>
      <c r="I38" s="6"/>
    </row>
    <row r="39" spans="1:9" x14ac:dyDescent="0.25">
      <c r="A39" s="3"/>
      <c r="B39" s="3"/>
      <c r="C39" s="3"/>
      <c r="D39" s="4"/>
      <c r="E39" s="3"/>
      <c r="F39" s="5"/>
      <c r="G39" s="5"/>
      <c r="H39" s="3"/>
      <c r="I39" s="6"/>
    </row>
    <row r="40" spans="1:9" x14ac:dyDescent="0.25">
      <c r="A40" s="3"/>
      <c r="B40" s="3"/>
      <c r="C40" s="3"/>
      <c r="D40" s="4"/>
      <c r="E40" s="3"/>
      <c r="F40" s="5"/>
      <c r="G40" s="5"/>
      <c r="H40" s="3"/>
      <c r="I40" s="6"/>
    </row>
    <row r="41" spans="1:9" hidden="1" x14ac:dyDescent="0.25">
      <c r="A41" s="3"/>
      <c r="B41" s="3"/>
      <c r="C41" s="3"/>
      <c r="D41" s="4"/>
      <c r="E41" s="3"/>
      <c r="F41" s="5"/>
      <c r="G41" s="5"/>
      <c r="H41" s="3"/>
      <c r="I41" s="6"/>
    </row>
    <row r="42" spans="1:9" x14ac:dyDescent="0.25">
      <c r="A42" s="3"/>
      <c r="B42" s="3"/>
      <c r="C42" s="3"/>
      <c r="D42" s="4"/>
      <c r="E42" s="3"/>
      <c r="F42" s="5"/>
      <c r="G42" s="5"/>
      <c r="H42" s="3"/>
      <c r="I42" s="6"/>
    </row>
    <row r="43" spans="1:9" x14ac:dyDescent="0.25">
      <c r="A43" s="3"/>
      <c r="B43" s="3"/>
      <c r="C43" s="3"/>
      <c r="D43" s="4"/>
      <c r="E43" s="3"/>
      <c r="F43" s="5"/>
      <c r="G43" s="5"/>
      <c r="H43" s="6"/>
      <c r="I43" s="6"/>
    </row>
    <row r="44" spans="1:9" x14ac:dyDescent="0.25">
      <c r="A44" s="3"/>
      <c r="B44" s="3"/>
      <c r="C44" s="3"/>
      <c r="D44" s="4"/>
      <c r="E44" s="3"/>
      <c r="F44" s="5"/>
      <c r="G44" s="5"/>
      <c r="H44" s="6"/>
      <c r="I44" s="6"/>
    </row>
    <row r="45" spans="1:9" x14ac:dyDescent="0.25">
      <c r="A45" s="3"/>
      <c r="B45" s="3"/>
      <c r="C45" s="3"/>
      <c r="D45" s="4"/>
      <c r="E45" s="3"/>
      <c r="F45" s="5"/>
      <c r="G45" s="12"/>
      <c r="H45" s="6"/>
      <c r="I45" s="6"/>
    </row>
    <row r="46" spans="1:9" x14ac:dyDescent="0.25">
      <c r="A46" s="3"/>
      <c r="B46" s="3"/>
      <c r="C46" s="3"/>
      <c r="D46" s="4"/>
      <c r="E46" s="3"/>
      <c r="F46" s="5"/>
      <c r="G46" s="5"/>
      <c r="H46" s="6"/>
      <c r="I46" s="6"/>
    </row>
    <row r="47" spans="1:9" x14ac:dyDescent="0.25">
      <c r="A47" s="3"/>
      <c r="B47" s="3"/>
      <c r="C47" s="3"/>
      <c r="D47" s="4"/>
      <c r="E47" s="3"/>
      <c r="F47" s="5"/>
      <c r="G47" s="5"/>
      <c r="H47" s="6"/>
      <c r="I47" s="6"/>
    </row>
    <row r="48" spans="1:9" x14ac:dyDescent="0.25">
      <c r="A48" s="3"/>
      <c r="B48" s="3"/>
      <c r="C48" s="3"/>
      <c r="D48" s="4"/>
      <c r="E48" s="3"/>
      <c r="F48" s="5"/>
      <c r="G48" s="5"/>
      <c r="H48" s="6"/>
      <c r="I48" s="6"/>
    </row>
    <row r="49" spans="1:9" x14ac:dyDescent="0.25">
      <c r="A49" s="3"/>
      <c r="B49" s="3"/>
      <c r="C49" s="3"/>
      <c r="D49" s="4"/>
      <c r="E49" s="3"/>
      <c r="F49" s="5"/>
      <c r="G49" s="5"/>
      <c r="H49" s="6"/>
      <c r="I49" s="6"/>
    </row>
    <row r="50" spans="1:9" x14ac:dyDescent="0.25">
      <c r="A50" s="3"/>
      <c r="B50" s="3"/>
      <c r="C50" s="3"/>
      <c r="D50" s="4"/>
      <c r="E50" s="3"/>
      <c r="F50" s="5"/>
      <c r="G50" s="5"/>
      <c r="H50" s="6"/>
      <c r="I50" s="6"/>
    </row>
    <row r="51" spans="1:9" x14ac:dyDescent="0.25">
      <c r="A51" s="3"/>
      <c r="B51" s="3"/>
      <c r="C51" s="3"/>
      <c r="D51" s="4"/>
      <c r="E51" s="3"/>
      <c r="F51" s="5"/>
      <c r="G51" s="5"/>
      <c r="H51" s="6"/>
      <c r="I51" s="6"/>
    </row>
    <row r="52" spans="1:9" x14ac:dyDescent="0.25">
      <c r="A52" s="3"/>
      <c r="B52" s="3"/>
      <c r="C52" s="3"/>
      <c r="D52" s="4"/>
      <c r="E52" s="3"/>
      <c r="F52" s="5"/>
      <c r="G52" s="5"/>
      <c r="H52" s="6"/>
      <c r="I52" s="6"/>
    </row>
    <row r="53" spans="1:9" x14ac:dyDescent="0.25">
      <c r="A53" s="3"/>
      <c r="B53" s="3"/>
      <c r="C53" s="3"/>
      <c r="D53" s="4"/>
      <c r="E53" s="3"/>
      <c r="F53" s="5"/>
      <c r="G53" s="5"/>
      <c r="H53" s="6"/>
      <c r="I53" s="6"/>
    </row>
    <row r="54" spans="1:9" x14ac:dyDescent="0.25">
      <c r="A54" s="3"/>
      <c r="B54" s="3"/>
      <c r="C54" s="3"/>
      <c r="D54" s="4"/>
      <c r="E54" s="3"/>
      <c r="F54" s="5"/>
      <c r="G54" s="5"/>
      <c r="H54" s="6"/>
      <c r="I54" s="6"/>
    </row>
    <row r="55" spans="1:9" x14ac:dyDescent="0.25">
      <c r="A55" s="3"/>
      <c r="B55" s="3"/>
      <c r="C55" s="3"/>
      <c r="D55" s="4"/>
      <c r="E55" s="3"/>
      <c r="F55" s="5"/>
      <c r="G55" s="5"/>
      <c r="H55" s="6"/>
      <c r="I55" s="6"/>
    </row>
    <row r="56" spans="1:9" x14ac:dyDescent="0.25">
      <c r="A56" s="3"/>
      <c r="B56" s="3"/>
      <c r="C56" s="3"/>
      <c r="D56" s="4"/>
      <c r="E56" s="3"/>
      <c r="F56" s="5"/>
      <c r="G56" s="5"/>
      <c r="H56" s="6"/>
      <c r="I56" s="6"/>
    </row>
    <row r="57" spans="1:9" x14ac:dyDescent="0.25">
      <c r="A57" s="3"/>
      <c r="B57" s="3"/>
      <c r="C57" s="3"/>
      <c r="D57" s="4"/>
      <c r="E57" s="3"/>
      <c r="F57" s="5"/>
      <c r="G57" s="5"/>
      <c r="H57" s="6"/>
      <c r="I57" s="6"/>
    </row>
    <row r="58" spans="1:9" x14ac:dyDescent="0.25">
      <c r="A58" s="3"/>
      <c r="B58" s="3"/>
      <c r="C58" s="3"/>
      <c r="D58" s="4"/>
      <c r="E58" s="3"/>
      <c r="F58" s="5"/>
      <c r="G58" s="5"/>
      <c r="H58" s="6"/>
      <c r="I58" s="6"/>
    </row>
    <row r="59" spans="1:9" x14ac:dyDescent="0.25">
      <c r="A59" s="3"/>
      <c r="B59" s="3"/>
      <c r="C59" s="3"/>
      <c r="D59" s="4"/>
      <c r="E59" s="3"/>
      <c r="F59" s="5"/>
      <c r="G59" s="5"/>
      <c r="H59" s="3"/>
      <c r="I59" s="6"/>
    </row>
    <row r="60" spans="1:9" x14ac:dyDescent="0.25">
      <c r="A60" s="3"/>
      <c r="B60" s="3"/>
      <c r="C60" s="3"/>
      <c r="D60" s="4"/>
      <c r="E60" s="3"/>
      <c r="F60" s="5"/>
      <c r="G60" s="5"/>
      <c r="H60" s="3"/>
      <c r="I60" s="6"/>
    </row>
    <row r="61" spans="1:9" x14ac:dyDescent="0.25">
      <c r="A61" s="3"/>
      <c r="B61" s="3"/>
      <c r="C61" s="3"/>
      <c r="D61" s="4"/>
      <c r="E61" s="3"/>
      <c r="F61" s="5"/>
      <c r="G61" s="5"/>
      <c r="H61" s="6"/>
      <c r="I61" s="6"/>
    </row>
    <row r="62" spans="1:9" x14ac:dyDescent="0.25">
      <c r="A62" s="3"/>
      <c r="B62" s="3"/>
      <c r="C62" s="3"/>
      <c r="D62" s="4"/>
      <c r="E62" s="3"/>
      <c r="F62" s="5"/>
      <c r="G62" s="5"/>
      <c r="H62" s="6"/>
      <c r="I62" s="6"/>
    </row>
    <row r="63" spans="1:9" x14ac:dyDescent="0.25">
      <c r="A63" s="3"/>
      <c r="B63" s="3"/>
      <c r="C63" s="3"/>
      <c r="D63" s="4"/>
      <c r="E63" s="3"/>
      <c r="F63" s="5"/>
      <c r="G63" s="5"/>
      <c r="H63" s="6"/>
      <c r="I63" s="6"/>
    </row>
    <row r="64" spans="1:9" ht="15.75" x14ac:dyDescent="0.25">
      <c r="A64" s="3"/>
      <c r="B64" s="7"/>
      <c r="C64" s="8"/>
      <c r="D64" s="9"/>
      <c r="E64" s="3"/>
      <c r="F64" s="5"/>
      <c r="G64" s="5"/>
      <c r="H64" s="6"/>
      <c r="I64" s="6"/>
    </row>
    <row r="69" spans="4:4" x14ac:dyDescent="0.25">
      <c r="D69" s="1"/>
    </row>
  </sheetData>
  <mergeCells count="1">
    <mergeCell ref="A1:H1"/>
  </mergeCells>
  <pageMargins left="0.7" right="0.7" top="0.75" bottom="0.75" header="0.3" footer="0.3"/>
  <pageSetup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23"/>
  <sheetViews>
    <sheetView topLeftCell="A53" zoomScaleNormal="100" workbookViewId="0">
      <selection activeCell="B60" sqref="B60"/>
    </sheetView>
  </sheetViews>
  <sheetFormatPr baseColWidth="10" defaultRowHeight="15" x14ac:dyDescent="0.25"/>
  <cols>
    <col min="1" max="1" width="11.7109375" customWidth="1"/>
    <col min="2" max="2" width="19.7109375" customWidth="1"/>
    <col min="3" max="3" width="9.42578125" customWidth="1"/>
    <col min="4" max="4" width="10.28515625" customWidth="1"/>
    <col min="5" max="5" width="9.5703125" customWidth="1"/>
    <col min="6" max="6" width="10" customWidth="1"/>
    <col min="7" max="7" width="11.710937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33" t="s">
        <v>8</v>
      </c>
      <c r="B1" s="133"/>
      <c r="C1" s="133"/>
      <c r="D1" s="133"/>
      <c r="E1" s="133"/>
      <c r="F1" s="133"/>
      <c r="G1" s="133"/>
    </row>
    <row r="2" spans="1:8" ht="15.75" x14ac:dyDescent="0.25">
      <c r="A2" s="134"/>
      <c r="B2" s="134"/>
      <c r="C2" s="134"/>
      <c r="D2" s="134"/>
      <c r="E2" s="134"/>
      <c r="F2" s="134"/>
      <c r="G2" s="134"/>
    </row>
    <row r="3" spans="1:8" x14ac:dyDescent="0.25">
      <c r="A3" s="132" t="s">
        <v>96</v>
      </c>
      <c r="B3" s="132"/>
      <c r="C3" s="132"/>
      <c r="D3" s="132"/>
      <c r="E3" s="132"/>
      <c r="F3" s="132"/>
      <c r="G3" s="132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2"/>
    </row>
    <row r="5" spans="1:8" s="35" customFormat="1" ht="15" customHeight="1" x14ac:dyDescent="0.25">
      <c r="A5" s="30" t="s">
        <v>34</v>
      </c>
      <c r="B5" s="31" t="s">
        <v>32</v>
      </c>
      <c r="C5" s="31" t="s">
        <v>14</v>
      </c>
      <c r="D5" s="32">
        <v>45062</v>
      </c>
      <c r="E5" s="32">
        <v>45093</v>
      </c>
      <c r="F5" s="33">
        <v>31525</v>
      </c>
      <c r="G5" s="34"/>
      <c r="H5" s="6"/>
    </row>
    <row r="6" spans="1:8" s="35" customFormat="1" ht="15" customHeight="1" x14ac:dyDescent="0.25">
      <c r="A6" s="30" t="s">
        <v>31</v>
      </c>
      <c r="B6" s="31" t="s">
        <v>32</v>
      </c>
      <c r="C6" s="31" t="s">
        <v>14</v>
      </c>
      <c r="D6" s="32">
        <v>45069</v>
      </c>
      <c r="E6" s="32">
        <v>45100</v>
      </c>
      <c r="F6" s="33">
        <v>91717.5</v>
      </c>
      <c r="G6" s="34"/>
      <c r="H6" s="6"/>
    </row>
    <row r="7" spans="1:8" s="35" customFormat="1" ht="15" customHeight="1" x14ac:dyDescent="0.25">
      <c r="A7" s="30" t="s">
        <v>48</v>
      </c>
      <c r="B7" s="31" t="s">
        <v>32</v>
      </c>
      <c r="C7" s="31" t="s">
        <v>14</v>
      </c>
      <c r="D7" s="32">
        <v>45076</v>
      </c>
      <c r="E7" s="32">
        <v>45107</v>
      </c>
      <c r="F7" s="33">
        <v>23850</v>
      </c>
      <c r="G7" s="34"/>
      <c r="H7" s="6"/>
    </row>
    <row r="8" spans="1:8" s="35" customFormat="1" ht="15" customHeight="1" x14ac:dyDescent="0.25">
      <c r="A8" s="30" t="s">
        <v>47</v>
      </c>
      <c r="B8" s="31" t="s">
        <v>32</v>
      </c>
      <c r="C8" s="31" t="s">
        <v>14</v>
      </c>
      <c r="D8" s="32">
        <v>45076</v>
      </c>
      <c r="E8" s="32">
        <v>45107</v>
      </c>
      <c r="F8" s="33">
        <v>11500</v>
      </c>
      <c r="G8" s="34"/>
      <c r="H8" s="6"/>
    </row>
    <row r="9" spans="1:8" s="35" customFormat="1" ht="15" customHeight="1" x14ac:dyDescent="0.25">
      <c r="A9" s="30" t="s">
        <v>78</v>
      </c>
      <c r="B9" s="31" t="s">
        <v>32</v>
      </c>
      <c r="C9" s="31" t="s">
        <v>14</v>
      </c>
      <c r="D9" s="32">
        <v>45090</v>
      </c>
      <c r="E9" s="32">
        <v>45120</v>
      </c>
      <c r="F9" s="33">
        <v>3850</v>
      </c>
      <c r="G9" s="34"/>
      <c r="H9" s="6"/>
    </row>
    <row r="10" spans="1:8" s="35" customFormat="1" ht="15" customHeight="1" x14ac:dyDescent="0.25">
      <c r="A10" s="30" t="s">
        <v>77</v>
      </c>
      <c r="B10" s="31" t="s">
        <v>32</v>
      </c>
      <c r="C10" s="31" t="s">
        <v>14</v>
      </c>
      <c r="D10" s="32">
        <v>45090</v>
      </c>
      <c r="E10" s="32">
        <v>45120</v>
      </c>
      <c r="F10" s="33">
        <v>31800</v>
      </c>
      <c r="G10" s="34"/>
      <c r="H10" s="6"/>
    </row>
    <row r="11" spans="1:8" s="35" customFormat="1" ht="15" customHeight="1" x14ac:dyDescent="0.25">
      <c r="A11" s="30" t="s">
        <v>42</v>
      </c>
      <c r="B11" s="31" t="s">
        <v>32</v>
      </c>
      <c r="C11" s="31" t="s">
        <v>14</v>
      </c>
      <c r="D11" s="32">
        <v>45097</v>
      </c>
      <c r="E11" s="32">
        <v>45127</v>
      </c>
      <c r="F11" s="33">
        <v>76691.56</v>
      </c>
      <c r="G11" s="34"/>
      <c r="H11" s="6"/>
    </row>
    <row r="12" spans="1:8" s="35" customFormat="1" ht="15" customHeight="1" x14ac:dyDescent="0.25">
      <c r="A12" s="30" t="s">
        <v>84</v>
      </c>
      <c r="B12" s="31" t="s">
        <v>32</v>
      </c>
      <c r="C12" s="31" t="s">
        <v>14</v>
      </c>
      <c r="D12" s="32">
        <v>45103</v>
      </c>
      <c r="E12" s="32">
        <v>45133</v>
      </c>
      <c r="F12" s="33">
        <v>5250</v>
      </c>
      <c r="G12" s="34"/>
      <c r="H12" s="6"/>
    </row>
    <row r="13" spans="1:8" s="35" customFormat="1" ht="15" customHeight="1" x14ac:dyDescent="0.25">
      <c r="A13" s="30" t="s">
        <v>83</v>
      </c>
      <c r="B13" s="31" t="s">
        <v>32</v>
      </c>
      <c r="C13" s="31" t="s">
        <v>14</v>
      </c>
      <c r="D13" s="32">
        <v>45103</v>
      </c>
      <c r="E13" s="32">
        <v>45133</v>
      </c>
      <c r="F13" s="33">
        <v>30600</v>
      </c>
      <c r="G13" s="34">
        <f>SUM(F5:F13)</f>
        <v>306784.06</v>
      </c>
      <c r="H13" s="6"/>
    </row>
    <row r="14" spans="1:8" s="35" customFormat="1" ht="15" customHeight="1" x14ac:dyDescent="0.25">
      <c r="A14" s="30" t="s">
        <v>55</v>
      </c>
      <c r="B14" s="31" t="s">
        <v>56</v>
      </c>
      <c r="C14" s="31" t="s">
        <v>57</v>
      </c>
      <c r="D14" s="32">
        <v>45075</v>
      </c>
      <c r="E14" s="32">
        <v>45106</v>
      </c>
      <c r="F14" s="33">
        <v>2625</v>
      </c>
      <c r="G14" s="34">
        <f>SUM(F14)</f>
        <v>2625</v>
      </c>
      <c r="H14" s="6"/>
    </row>
    <row r="15" spans="1:8" s="35" customFormat="1" ht="15" customHeight="1" x14ac:dyDescent="0.25">
      <c r="A15" s="75" t="s">
        <v>20</v>
      </c>
      <c r="B15" s="76" t="s">
        <v>74</v>
      </c>
      <c r="C15" s="76" t="s">
        <v>2</v>
      </c>
      <c r="D15" s="77">
        <v>45069</v>
      </c>
      <c r="E15" s="77">
        <v>45100</v>
      </c>
      <c r="F15" s="78">
        <v>19948.91</v>
      </c>
      <c r="G15" s="79">
        <f>SUM(F15)</f>
        <v>19948.91</v>
      </c>
      <c r="H15" s="6"/>
    </row>
    <row r="16" spans="1:8" s="35" customFormat="1" ht="15" customHeight="1" x14ac:dyDescent="0.25">
      <c r="A16" s="30" t="s">
        <v>35</v>
      </c>
      <c r="B16" s="31" t="s">
        <v>15</v>
      </c>
      <c r="C16" s="31" t="s">
        <v>14</v>
      </c>
      <c r="D16" s="32">
        <v>45063</v>
      </c>
      <c r="E16" s="32">
        <v>45094</v>
      </c>
      <c r="F16" s="33">
        <v>46150</v>
      </c>
      <c r="G16" s="34"/>
      <c r="H16" s="6"/>
    </row>
    <row r="17" spans="1:8" s="35" customFormat="1" ht="15" customHeight="1" x14ac:dyDescent="0.25">
      <c r="A17" s="30" t="s">
        <v>29</v>
      </c>
      <c r="B17" s="31" t="s">
        <v>15</v>
      </c>
      <c r="C17" s="31" t="s">
        <v>14</v>
      </c>
      <c r="D17" s="32">
        <v>45064</v>
      </c>
      <c r="E17" s="32">
        <v>45095</v>
      </c>
      <c r="F17" s="33">
        <v>91500</v>
      </c>
      <c r="G17" s="34"/>
      <c r="H17" s="6"/>
    </row>
    <row r="18" spans="1:8" s="35" customFormat="1" ht="15" customHeight="1" x14ac:dyDescent="0.25">
      <c r="A18" s="30" t="s">
        <v>30</v>
      </c>
      <c r="B18" s="31" t="s">
        <v>15</v>
      </c>
      <c r="C18" s="31" t="s">
        <v>14</v>
      </c>
      <c r="D18" s="32">
        <v>45064</v>
      </c>
      <c r="E18" s="32">
        <v>45095</v>
      </c>
      <c r="F18" s="33">
        <v>7250</v>
      </c>
      <c r="G18" s="66"/>
      <c r="H18" s="37"/>
    </row>
    <row r="19" spans="1:8" s="35" customFormat="1" ht="15" customHeight="1" x14ac:dyDescent="0.25">
      <c r="A19" s="30" t="s">
        <v>26</v>
      </c>
      <c r="B19" s="31" t="s">
        <v>15</v>
      </c>
      <c r="C19" s="31" t="s">
        <v>14</v>
      </c>
      <c r="D19" s="32">
        <v>45075</v>
      </c>
      <c r="E19" s="32">
        <v>45106</v>
      </c>
      <c r="F19" s="33">
        <v>146737</v>
      </c>
      <c r="G19" s="34"/>
      <c r="H19" s="6"/>
    </row>
    <row r="20" spans="1:8" s="35" customFormat="1" ht="15" customHeight="1" x14ac:dyDescent="0.25">
      <c r="A20" s="30" t="s">
        <v>25</v>
      </c>
      <c r="B20" s="31" t="s">
        <v>15</v>
      </c>
      <c r="C20" s="31" t="s">
        <v>14</v>
      </c>
      <c r="D20" s="32">
        <v>45076</v>
      </c>
      <c r="E20" s="32">
        <v>45107</v>
      </c>
      <c r="F20" s="33">
        <v>137250</v>
      </c>
      <c r="G20" s="34"/>
      <c r="H20" s="6"/>
    </row>
    <row r="21" spans="1:8" s="35" customFormat="1" ht="15" customHeight="1" x14ac:dyDescent="0.25">
      <c r="A21" s="30" t="s">
        <v>27</v>
      </c>
      <c r="B21" s="31" t="s">
        <v>15</v>
      </c>
      <c r="C21" s="31" t="s">
        <v>14</v>
      </c>
      <c r="D21" s="32">
        <v>45076</v>
      </c>
      <c r="E21" s="32">
        <v>45107</v>
      </c>
      <c r="F21" s="33">
        <v>18500</v>
      </c>
      <c r="G21" s="34"/>
      <c r="H21" s="6"/>
    </row>
    <row r="22" spans="1:8" s="35" customFormat="1" ht="15" customHeight="1" x14ac:dyDescent="0.25">
      <c r="A22" s="30" t="s">
        <v>75</v>
      </c>
      <c r="B22" s="31" t="s">
        <v>15</v>
      </c>
      <c r="C22" s="31" t="s">
        <v>2</v>
      </c>
      <c r="D22" s="32">
        <v>45052</v>
      </c>
      <c r="E22" s="32">
        <v>45083</v>
      </c>
      <c r="F22" s="33">
        <v>17065</v>
      </c>
      <c r="G22" s="34"/>
      <c r="H22" s="6"/>
    </row>
    <row r="23" spans="1:8" s="35" customFormat="1" ht="15" customHeight="1" x14ac:dyDescent="0.25">
      <c r="A23" s="30" t="s">
        <v>68</v>
      </c>
      <c r="B23" s="31" t="s">
        <v>15</v>
      </c>
      <c r="C23" s="31" t="s">
        <v>14</v>
      </c>
      <c r="D23" s="32">
        <v>45082</v>
      </c>
      <c r="E23" s="32">
        <v>45112</v>
      </c>
      <c r="F23" s="33">
        <v>117570</v>
      </c>
      <c r="G23" s="34"/>
      <c r="H23" s="6"/>
    </row>
    <row r="24" spans="1:8" s="35" customFormat="1" ht="15" customHeight="1" x14ac:dyDescent="0.25">
      <c r="A24" s="30" t="s">
        <v>66</v>
      </c>
      <c r="B24" s="31" t="s">
        <v>15</v>
      </c>
      <c r="C24" s="31" t="s">
        <v>14</v>
      </c>
      <c r="D24" s="32">
        <v>45089</v>
      </c>
      <c r="E24" s="32">
        <v>45119</v>
      </c>
      <c r="F24" s="33">
        <v>45750</v>
      </c>
      <c r="G24" s="34"/>
      <c r="H24" s="6"/>
    </row>
    <row r="25" spans="1:8" s="35" customFormat="1" ht="15" customHeight="1" x14ac:dyDescent="0.25">
      <c r="A25" s="30" t="s">
        <v>67</v>
      </c>
      <c r="B25" s="31" t="s">
        <v>15</v>
      </c>
      <c r="C25" s="31" t="s">
        <v>14</v>
      </c>
      <c r="D25" s="32">
        <v>45089</v>
      </c>
      <c r="E25" s="32">
        <v>45119</v>
      </c>
      <c r="F25" s="33">
        <v>41225</v>
      </c>
      <c r="G25" s="34"/>
      <c r="H25" s="6"/>
    </row>
    <row r="26" spans="1:8" s="35" customFormat="1" ht="15" customHeight="1" x14ac:dyDescent="0.25">
      <c r="A26" s="30" t="s">
        <v>90</v>
      </c>
      <c r="B26" s="31" t="s">
        <v>15</v>
      </c>
      <c r="C26" s="31" t="s">
        <v>14</v>
      </c>
      <c r="D26" s="32">
        <v>45090</v>
      </c>
      <c r="E26" s="32">
        <v>45120</v>
      </c>
      <c r="F26" s="33">
        <v>24072</v>
      </c>
      <c r="G26" s="34"/>
      <c r="H26" s="6"/>
    </row>
    <row r="27" spans="1:8" s="35" customFormat="1" ht="15" customHeight="1" x14ac:dyDescent="0.25">
      <c r="A27" s="30" t="s">
        <v>93</v>
      </c>
      <c r="B27" s="31" t="s">
        <v>15</v>
      </c>
      <c r="C27" s="31" t="s">
        <v>14</v>
      </c>
      <c r="D27" s="32">
        <v>45096</v>
      </c>
      <c r="E27" s="32">
        <v>45126</v>
      </c>
      <c r="F27" s="33">
        <v>40150</v>
      </c>
      <c r="G27" s="34"/>
      <c r="H27" s="6"/>
    </row>
    <row r="28" spans="1:8" s="35" customFormat="1" ht="15" customHeight="1" x14ac:dyDescent="0.25">
      <c r="A28" s="30" t="s">
        <v>92</v>
      </c>
      <c r="B28" s="31" t="s">
        <v>15</v>
      </c>
      <c r="C28" s="31" t="s">
        <v>14</v>
      </c>
      <c r="D28" s="32">
        <v>45096</v>
      </c>
      <c r="E28" s="32">
        <v>45126</v>
      </c>
      <c r="F28" s="33">
        <v>110633</v>
      </c>
      <c r="G28" s="34"/>
      <c r="H28" s="6"/>
    </row>
    <row r="29" spans="1:8" s="35" customFormat="1" ht="15" customHeight="1" x14ac:dyDescent="0.25">
      <c r="A29" s="30" t="s">
        <v>91</v>
      </c>
      <c r="B29" s="31" t="s">
        <v>15</v>
      </c>
      <c r="C29" s="31" t="s">
        <v>14</v>
      </c>
      <c r="D29" s="32">
        <v>45096</v>
      </c>
      <c r="E29" s="32">
        <v>45126</v>
      </c>
      <c r="F29" s="33">
        <v>122550</v>
      </c>
      <c r="G29" s="34">
        <f>SUM(F16:F29)</f>
        <v>966402</v>
      </c>
      <c r="H29" s="6"/>
    </row>
    <row r="30" spans="1:8" s="35" customFormat="1" ht="15" customHeight="1" x14ac:dyDescent="0.25">
      <c r="A30" s="30" t="s">
        <v>40</v>
      </c>
      <c r="B30" s="31" t="s">
        <v>98</v>
      </c>
      <c r="C30" s="31" t="s">
        <v>99</v>
      </c>
      <c r="D30" s="32">
        <v>45080</v>
      </c>
      <c r="E30" s="32">
        <v>45110</v>
      </c>
      <c r="F30" s="33">
        <v>30000</v>
      </c>
      <c r="G30" s="34">
        <f>SUM(F30)</f>
        <v>30000</v>
      </c>
      <c r="H30" s="6"/>
    </row>
    <row r="31" spans="1:8" s="35" customFormat="1" ht="15" customHeight="1" x14ac:dyDescent="0.25">
      <c r="A31" s="30" t="s">
        <v>60</v>
      </c>
      <c r="B31" s="31" t="s">
        <v>61</v>
      </c>
      <c r="C31" s="31" t="s">
        <v>2</v>
      </c>
      <c r="D31" s="32">
        <v>45083</v>
      </c>
      <c r="E31" s="32">
        <v>45113</v>
      </c>
      <c r="F31" s="33">
        <v>214300</v>
      </c>
      <c r="G31" s="34">
        <f>SUM(F31)</f>
        <v>214300</v>
      </c>
      <c r="H31" s="6"/>
    </row>
    <row r="32" spans="1:8" s="35" customFormat="1" ht="15" customHeight="1" x14ac:dyDescent="0.25">
      <c r="A32" s="30" t="s">
        <v>58</v>
      </c>
      <c r="B32" s="31" t="s">
        <v>59</v>
      </c>
      <c r="C32" s="31" t="s">
        <v>2</v>
      </c>
      <c r="D32" s="32">
        <v>45082</v>
      </c>
      <c r="E32" s="32">
        <v>45112</v>
      </c>
      <c r="F32" s="33">
        <v>11471.96</v>
      </c>
      <c r="G32" s="34">
        <f>SUM(F32)</f>
        <v>11471.96</v>
      </c>
      <c r="H32" s="6"/>
    </row>
    <row r="33" spans="1:8" s="35" customFormat="1" ht="15" customHeight="1" x14ac:dyDescent="0.25">
      <c r="A33" s="38" t="s">
        <v>49</v>
      </c>
      <c r="B33" s="31" t="s">
        <v>13</v>
      </c>
      <c r="C33" s="31" t="s">
        <v>2</v>
      </c>
      <c r="D33" s="32">
        <v>45048</v>
      </c>
      <c r="E33" s="32">
        <v>45079</v>
      </c>
      <c r="F33" s="33">
        <v>4301.01</v>
      </c>
      <c r="G33" s="67"/>
      <c r="H33" s="6"/>
    </row>
    <row r="34" spans="1:8" s="35" customFormat="1" ht="15" customHeight="1" x14ac:dyDescent="0.25">
      <c r="A34" s="38" t="s">
        <v>22</v>
      </c>
      <c r="B34" s="31" t="s">
        <v>13</v>
      </c>
      <c r="C34" s="31" t="s">
        <v>2</v>
      </c>
      <c r="D34" s="32">
        <v>45068</v>
      </c>
      <c r="E34" s="32">
        <v>45099</v>
      </c>
      <c r="F34" s="33">
        <v>130508</v>
      </c>
      <c r="G34" s="67"/>
      <c r="H34" s="6"/>
    </row>
    <row r="35" spans="1:8" s="35" customFormat="1" ht="15" customHeight="1" x14ac:dyDescent="0.25">
      <c r="A35" s="38" t="s">
        <v>28</v>
      </c>
      <c r="B35" s="31" t="s">
        <v>13</v>
      </c>
      <c r="C35" s="31" t="s">
        <v>2</v>
      </c>
      <c r="D35" s="32">
        <v>45068</v>
      </c>
      <c r="E35" s="32">
        <v>45099</v>
      </c>
      <c r="F35" s="33">
        <v>7080</v>
      </c>
      <c r="G35" s="67"/>
      <c r="H35" s="6"/>
    </row>
    <row r="36" spans="1:8" s="35" customFormat="1" ht="15" customHeight="1" x14ac:dyDescent="0.25">
      <c r="A36" s="38" t="s">
        <v>50</v>
      </c>
      <c r="B36" s="31" t="s">
        <v>13</v>
      </c>
      <c r="C36" s="31" t="s">
        <v>2</v>
      </c>
      <c r="D36" s="32">
        <v>45075</v>
      </c>
      <c r="E36" s="32">
        <v>45106</v>
      </c>
      <c r="F36" s="33">
        <v>7080</v>
      </c>
      <c r="G36" s="67"/>
      <c r="H36" s="6"/>
    </row>
    <row r="37" spans="1:8" s="35" customFormat="1" ht="15" customHeight="1" x14ac:dyDescent="0.25">
      <c r="A37" s="38" t="s">
        <v>21</v>
      </c>
      <c r="B37" s="31" t="s">
        <v>13</v>
      </c>
      <c r="C37" s="31" t="s">
        <v>2</v>
      </c>
      <c r="D37" s="32">
        <v>45075</v>
      </c>
      <c r="E37" s="32">
        <v>45106</v>
      </c>
      <c r="F37" s="33">
        <v>50337.03</v>
      </c>
      <c r="G37" s="67">
        <f>SUM(F33:F37)</f>
        <v>199306.04</v>
      </c>
      <c r="H37" s="6"/>
    </row>
    <row r="38" spans="1:8" s="35" customFormat="1" ht="15" customHeight="1" x14ac:dyDescent="0.25">
      <c r="A38" s="38" t="s">
        <v>106</v>
      </c>
      <c r="B38" s="31" t="s">
        <v>105</v>
      </c>
      <c r="C38" s="31" t="s">
        <v>2</v>
      </c>
      <c r="D38" s="32">
        <v>45098</v>
      </c>
      <c r="E38" s="32">
        <v>45128</v>
      </c>
      <c r="F38" s="33">
        <v>57999.89</v>
      </c>
      <c r="G38" s="67">
        <f>SUM(F38)</f>
        <v>57999.89</v>
      </c>
      <c r="H38" s="6"/>
    </row>
    <row r="39" spans="1:8" s="35" customFormat="1" ht="15" customHeight="1" x14ac:dyDescent="0.25">
      <c r="A39" s="38" t="s">
        <v>100</v>
      </c>
      <c r="B39" s="31" t="s">
        <v>101</v>
      </c>
      <c r="C39" s="31" t="s">
        <v>99</v>
      </c>
      <c r="D39" s="32">
        <v>45084</v>
      </c>
      <c r="E39" s="32">
        <v>45114</v>
      </c>
      <c r="F39" s="33">
        <v>60000</v>
      </c>
      <c r="G39" s="67">
        <f>SUM(F39)</f>
        <v>60000</v>
      </c>
      <c r="H39" s="6"/>
    </row>
    <row r="40" spans="1:8" s="35" customFormat="1" ht="15" customHeight="1" x14ac:dyDescent="0.25">
      <c r="A40" s="38" t="s">
        <v>95</v>
      </c>
      <c r="B40" s="31" t="s">
        <v>11</v>
      </c>
      <c r="C40" s="31" t="s">
        <v>12</v>
      </c>
      <c r="D40" s="32">
        <v>45082</v>
      </c>
      <c r="E40" s="32">
        <v>45112</v>
      </c>
      <c r="F40" s="33">
        <v>6363</v>
      </c>
      <c r="G40" s="67" t="s">
        <v>102</v>
      </c>
      <c r="H40" s="6"/>
    </row>
    <row r="41" spans="1:8" s="35" customFormat="1" ht="15" customHeight="1" x14ac:dyDescent="0.25">
      <c r="A41" s="38" t="s">
        <v>80</v>
      </c>
      <c r="B41" s="31" t="s">
        <v>11</v>
      </c>
      <c r="C41" s="31" t="s">
        <v>12</v>
      </c>
      <c r="D41" s="32">
        <v>45089</v>
      </c>
      <c r="E41" s="32">
        <v>45119</v>
      </c>
      <c r="F41" s="33">
        <v>5974</v>
      </c>
      <c r="G41" s="67"/>
      <c r="H41" s="6"/>
    </row>
    <row r="42" spans="1:8" s="35" customFormat="1" ht="15" customHeight="1" x14ac:dyDescent="0.25">
      <c r="A42" s="38" t="s">
        <v>81</v>
      </c>
      <c r="B42" s="31" t="s">
        <v>11</v>
      </c>
      <c r="C42" s="31" t="s">
        <v>12</v>
      </c>
      <c r="D42" s="32">
        <v>45096</v>
      </c>
      <c r="E42" s="32">
        <v>45126</v>
      </c>
      <c r="F42" s="33">
        <v>3712</v>
      </c>
      <c r="G42" s="67"/>
      <c r="H42" s="6"/>
    </row>
    <row r="43" spans="1:8" s="35" customFormat="1" ht="15" customHeight="1" x14ac:dyDescent="0.25">
      <c r="A43" s="38" t="s">
        <v>82</v>
      </c>
      <c r="B43" s="31" t="s">
        <v>11</v>
      </c>
      <c r="C43" s="31" t="s">
        <v>12</v>
      </c>
      <c r="D43" s="32">
        <v>45103</v>
      </c>
      <c r="E43" s="32">
        <v>45133</v>
      </c>
      <c r="F43" s="33">
        <v>6380</v>
      </c>
      <c r="G43" s="67">
        <f>SUM(F40:F43)</f>
        <v>22429</v>
      </c>
      <c r="H43" s="6"/>
    </row>
    <row r="44" spans="1:8" s="35" customFormat="1" ht="15" customHeight="1" x14ac:dyDescent="0.25">
      <c r="A44" s="38" t="s">
        <v>85</v>
      </c>
      <c r="B44" s="31" t="s">
        <v>86</v>
      </c>
      <c r="C44" s="31" t="s">
        <v>87</v>
      </c>
      <c r="D44" s="32">
        <v>45097</v>
      </c>
      <c r="E44" s="32">
        <v>45127</v>
      </c>
      <c r="F44" s="33">
        <v>4854.54</v>
      </c>
      <c r="G44" s="67">
        <f>SUM(F44)</f>
        <v>4854.54</v>
      </c>
      <c r="H44" s="6"/>
    </row>
    <row r="45" spans="1:8" s="35" customFormat="1" ht="15" customHeight="1" x14ac:dyDescent="0.25">
      <c r="A45" s="38" t="s">
        <v>23</v>
      </c>
      <c r="B45" s="39" t="s">
        <v>24</v>
      </c>
      <c r="C45" s="40" t="s">
        <v>2</v>
      </c>
      <c r="D45" s="41">
        <v>45068</v>
      </c>
      <c r="E45" s="41">
        <v>45099</v>
      </c>
      <c r="F45" s="42">
        <v>37923.24</v>
      </c>
      <c r="G45" s="67">
        <f>SUM(F45)</f>
        <v>37923.24</v>
      </c>
      <c r="H45" s="6"/>
    </row>
    <row r="46" spans="1:8" s="35" customFormat="1" ht="15" customHeight="1" x14ac:dyDescent="0.25">
      <c r="A46" s="38" t="s">
        <v>103</v>
      </c>
      <c r="B46" s="64" t="s">
        <v>104</v>
      </c>
      <c r="C46" s="65" t="s">
        <v>2</v>
      </c>
      <c r="D46" s="41">
        <v>45093</v>
      </c>
      <c r="E46" s="41">
        <v>45123</v>
      </c>
      <c r="F46" s="42">
        <v>50000</v>
      </c>
      <c r="G46" s="67">
        <f>SUM(F46)</f>
        <v>50000</v>
      </c>
      <c r="H46" s="6"/>
    </row>
    <row r="47" spans="1:8" s="35" customFormat="1" ht="15" customHeight="1" x14ac:dyDescent="0.25">
      <c r="A47" s="30" t="s">
        <v>54</v>
      </c>
      <c r="B47" s="43" t="s">
        <v>52</v>
      </c>
      <c r="C47" s="44" t="s">
        <v>2</v>
      </c>
      <c r="D47" s="45">
        <v>45065</v>
      </c>
      <c r="E47" s="45">
        <v>45096</v>
      </c>
      <c r="F47" s="34">
        <v>5051</v>
      </c>
      <c r="G47" s="34"/>
      <c r="H47" s="6"/>
    </row>
    <row r="48" spans="1:8" s="35" customFormat="1" ht="15" customHeight="1" x14ac:dyDescent="0.25">
      <c r="A48" s="30" t="s">
        <v>53</v>
      </c>
      <c r="B48" s="43" t="s">
        <v>52</v>
      </c>
      <c r="C48" s="44" t="s">
        <v>2</v>
      </c>
      <c r="D48" s="45">
        <v>45072</v>
      </c>
      <c r="E48" s="45">
        <v>45103</v>
      </c>
      <c r="F48" s="34">
        <v>600</v>
      </c>
      <c r="G48" s="34"/>
      <c r="H48" s="6"/>
    </row>
    <row r="49" spans="1:14" s="35" customFormat="1" ht="15" customHeight="1" x14ac:dyDescent="0.25">
      <c r="A49" s="30" t="s">
        <v>51</v>
      </c>
      <c r="B49" s="43" t="s">
        <v>52</v>
      </c>
      <c r="C49" s="44" t="s">
        <v>2</v>
      </c>
      <c r="D49" s="45">
        <v>45082</v>
      </c>
      <c r="E49" s="45">
        <v>45112</v>
      </c>
      <c r="F49" s="34">
        <v>2328</v>
      </c>
      <c r="G49" s="34">
        <f>SUM(F47:F49)</f>
        <v>7979</v>
      </c>
      <c r="H49" s="6"/>
    </row>
    <row r="50" spans="1:14" s="35" customFormat="1" ht="15" customHeight="1" x14ac:dyDescent="0.25">
      <c r="A50" s="30" t="s">
        <v>107</v>
      </c>
      <c r="B50" s="43" t="s">
        <v>108</v>
      </c>
      <c r="C50" s="44" t="s">
        <v>2</v>
      </c>
      <c r="D50" s="45">
        <v>45100</v>
      </c>
      <c r="E50" s="45">
        <v>45130</v>
      </c>
      <c r="F50" s="34">
        <v>204612</v>
      </c>
      <c r="G50" s="34">
        <f>SUM(F50)</f>
        <v>204612</v>
      </c>
      <c r="H50" s="6"/>
      <c r="J50" s="87"/>
      <c r="K50" s="87"/>
      <c r="L50" s="87"/>
      <c r="M50" s="87"/>
      <c r="N50" s="88"/>
    </row>
    <row r="51" spans="1:14" s="35" customFormat="1" ht="15" customHeight="1" x14ac:dyDescent="0.25">
      <c r="A51" s="38" t="s">
        <v>42</v>
      </c>
      <c r="B51" s="46" t="s">
        <v>63</v>
      </c>
      <c r="C51" s="47" t="s">
        <v>14</v>
      </c>
      <c r="D51" s="48">
        <v>45034</v>
      </c>
      <c r="E51" s="49">
        <v>45064</v>
      </c>
      <c r="F51" s="50">
        <v>62269</v>
      </c>
      <c r="G51" s="67"/>
      <c r="H51" s="6"/>
      <c r="J51" s="87"/>
      <c r="K51" s="87"/>
      <c r="L51" s="87"/>
      <c r="M51" s="87"/>
    </row>
    <row r="52" spans="1:14" s="35" customFormat="1" ht="15" customHeight="1" x14ac:dyDescent="0.25">
      <c r="A52" s="38" t="s">
        <v>43</v>
      </c>
      <c r="B52" s="46" t="s">
        <v>63</v>
      </c>
      <c r="C52" s="47" t="s">
        <v>14</v>
      </c>
      <c r="D52" s="48">
        <v>45041</v>
      </c>
      <c r="E52" s="49">
        <v>45071</v>
      </c>
      <c r="F52" s="50">
        <v>60484</v>
      </c>
      <c r="G52" s="67"/>
      <c r="H52" s="6"/>
      <c r="J52" s="87"/>
      <c r="K52" s="87"/>
      <c r="L52" s="87"/>
      <c r="M52" s="87"/>
    </row>
    <row r="53" spans="1:14" s="35" customFormat="1" ht="15" customHeight="1" x14ac:dyDescent="0.25">
      <c r="A53" s="38" t="s">
        <v>44</v>
      </c>
      <c r="B53" s="46" t="s">
        <v>63</v>
      </c>
      <c r="C53" s="47" t="s">
        <v>14</v>
      </c>
      <c r="D53" s="48">
        <v>45048</v>
      </c>
      <c r="E53" s="49">
        <v>45079</v>
      </c>
      <c r="F53" s="50">
        <v>61937</v>
      </c>
      <c r="G53" s="67"/>
      <c r="H53" s="6"/>
      <c r="J53" s="87"/>
      <c r="K53" s="87"/>
      <c r="L53" s="87"/>
      <c r="M53" s="87"/>
    </row>
    <row r="54" spans="1:14" s="35" customFormat="1" ht="15" customHeight="1" x14ac:dyDescent="0.25">
      <c r="A54" s="38" t="s">
        <v>45</v>
      </c>
      <c r="B54" s="46" t="s">
        <v>63</v>
      </c>
      <c r="C54" s="47" t="s">
        <v>14</v>
      </c>
      <c r="D54" s="48">
        <v>45055</v>
      </c>
      <c r="E54" s="49">
        <v>45086</v>
      </c>
      <c r="F54" s="50">
        <v>55034</v>
      </c>
      <c r="G54" s="67"/>
      <c r="H54" s="6"/>
      <c r="J54" s="87"/>
      <c r="K54" s="87"/>
      <c r="L54" s="87"/>
      <c r="M54" s="87"/>
    </row>
    <row r="55" spans="1:14" s="35" customFormat="1" ht="15" customHeight="1" x14ac:dyDescent="0.25">
      <c r="A55" s="38" t="s">
        <v>39</v>
      </c>
      <c r="B55" s="46" t="s">
        <v>63</v>
      </c>
      <c r="C55" s="47" t="s">
        <v>14</v>
      </c>
      <c r="D55" s="48">
        <v>45062</v>
      </c>
      <c r="E55" s="49">
        <v>45093</v>
      </c>
      <c r="F55" s="50">
        <v>59519</v>
      </c>
      <c r="G55" s="67"/>
      <c r="H55" s="6"/>
      <c r="J55" s="87"/>
      <c r="K55" s="87"/>
      <c r="L55" s="87"/>
      <c r="M55" s="87"/>
    </row>
    <row r="56" spans="1:14" s="35" customFormat="1" ht="15" customHeight="1" x14ac:dyDescent="0.25">
      <c r="A56" s="80" t="s">
        <v>19</v>
      </c>
      <c r="B56" s="81" t="s">
        <v>63</v>
      </c>
      <c r="C56" s="82" t="s">
        <v>14</v>
      </c>
      <c r="D56" s="83">
        <v>45062</v>
      </c>
      <c r="E56" s="84">
        <v>45093</v>
      </c>
      <c r="F56" s="85">
        <v>4590</v>
      </c>
      <c r="G56" s="86"/>
      <c r="H56" s="6"/>
      <c r="J56" s="87"/>
      <c r="K56" s="87"/>
      <c r="L56" s="87"/>
      <c r="M56" s="87"/>
    </row>
    <row r="57" spans="1:14" s="35" customFormat="1" ht="15" customHeight="1" x14ac:dyDescent="0.25">
      <c r="A57" s="38" t="s">
        <v>40</v>
      </c>
      <c r="B57" s="46" t="s">
        <v>63</v>
      </c>
      <c r="C57" s="47" t="s">
        <v>14</v>
      </c>
      <c r="D57" s="48">
        <v>45069</v>
      </c>
      <c r="E57" s="49" t="s">
        <v>41</v>
      </c>
      <c r="F57" s="50">
        <v>50179</v>
      </c>
      <c r="G57" s="67"/>
      <c r="H57" s="6"/>
      <c r="J57" s="87"/>
      <c r="K57" s="87"/>
      <c r="L57" s="87"/>
      <c r="M57" s="87"/>
    </row>
    <row r="58" spans="1:14" s="35" customFormat="1" ht="15" customHeight="1" x14ac:dyDescent="0.25">
      <c r="A58" s="38" t="s">
        <v>36</v>
      </c>
      <c r="B58" s="46" t="s">
        <v>63</v>
      </c>
      <c r="C58" s="47" t="s">
        <v>14</v>
      </c>
      <c r="D58" s="48">
        <v>45069</v>
      </c>
      <c r="E58" s="49">
        <v>45100</v>
      </c>
      <c r="F58" s="50">
        <v>8190</v>
      </c>
      <c r="G58" s="67"/>
      <c r="H58" s="6"/>
    </row>
    <row r="59" spans="1:14" s="35" customFormat="1" ht="15" customHeight="1" x14ac:dyDescent="0.25">
      <c r="A59" s="38" t="s">
        <v>46</v>
      </c>
      <c r="B59" s="46" t="s">
        <v>63</v>
      </c>
      <c r="C59" s="47" t="s">
        <v>14</v>
      </c>
      <c r="D59" s="48">
        <v>45076</v>
      </c>
      <c r="E59" s="49">
        <v>45107</v>
      </c>
      <c r="F59" s="50">
        <v>17035</v>
      </c>
      <c r="G59" s="67"/>
      <c r="H59" s="6"/>
    </row>
    <row r="60" spans="1:14" s="35" customFormat="1" ht="15" customHeight="1" x14ac:dyDescent="0.25">
      <c r="A60" s="38" t="s">
        <v>33</v>
      </c>
      <c r="B60" s="46" t="s">
        <v>63</v>
      </c>
      <c r="C60" s="47" t="s">
        <v>14</v>
      </c>
      <c r="D60" s="48">
        <v>45076</v>
      </c>
      <c r="E60" s="49">
        <v>45107</v>
      </c>
      <c r="F60" s="50">
        <v>46889</v>
      </c>
      <c r="G60" s="67"/>
      <c r="H60" s="6"/>
    </row>
    <row r="61" spans="1:14" s="35" customFormat="1" ht="15" customHeight="1" x14ac:dyDescent="0.25">
      <c r="A61" s="38" t="s">
        <v>62</v>
      </c>
      <c r="B61" s="46" t="s">
        <v>63</v>
      </c>
      <c r="C61" s="47" t="s">
        <v>14</v>
      </c>
      <c r="D61" s="48">
        <v>45083</v>
      </c>
      <c r="E61" s="49">
        <v>45113</v>
      </c>
      <c r="F61" s="50">
        <v>23735</v>
      </c>
      <c r="G61" s="67"/>
      <c r="H61" s="6"/>
    </row>
    <row r="62" spans="1:14" s="35" customFormat="1" ht="15" customHeight="1" x14ac:dyDescent="0.25">
      <c r="A62" s="38" t="s">
        <v>69</v>
      </c>
      <c r="B62" s="46" t="s">
        <v>63</v>
      </c>
      <c r="C62" s="47" t="s">
        <v>14</v>
      </c>
      <c r="D62" s="48">
        <v>45083</v>
      </c>
      <c r="E62" s="49">
        <v>45113</v>
      </c>
      <c r="F62" s="50">
        <v>37044</v>
      </c>
      <c r="G62" s="67"/>
      <c r="H62" s="6"/>
    </row>
    <row r="63" spans="1:14" s="35" customFormat="1" ht="15" customHeight="1" x14ac:dyDescent="0.25">
      <c r="A63" s="38" t="s">
        <v>64</v>
      </c>
      <c r="B63" s="46" t="s">
        <v>63</v>
      </c>
      <c r="C63" s="47" t="s">
        <v>14</v>
      </c>
      <c r="D63" s="48">
        <v>45083</v>
      </c>
      <c r="E63" s="49" t="s">
        <v>65</v>
      </c>
      <c r="F63" s="50">
        <v>750</v>
      </c>
      <c r="G63" s="67"/>
      <c r="H63" s="6"/>
    </row>
    <row r="64" spans="1:14" s="35" customFormat="1" ht="15" customHeight="1" x14ac:dyDescent="0.25">
      <c r="A64" s="38" t="s">
        <v>70</v>
      </c>
      <c r="B64" s="46" t="s">
        <v>63</v>
      </c>
      <c r="C64" s="47" t="s">
        <v>14</v>
      </c>
      <c r="D64" s="48">
        <v>45089</v>
      </c>
      <c r="E64" s="49">
        <v>45119</v>
      </c>
      <c r="F64" s="50">
        <v>56235</v>
      </c>
      <c r="G64" s="67"/>
      <c r="H64" s="6"/>
    </row>
    <row r="65" spans="1:8" s="35" customFormat="1" ht="15" customHeight="1" x14ac:dyDescent="0.25">
      <c r="A65" s="38" t="s">
        <v>71</v>
      </c>
      <c r="B65" s="46" t="s">
        <v>63</v>
      </c>
      <c r="C65" s="47" t="s">
        <v>14</v>
      </c>
      <c r="D65" s="48">
        <v>45089</v>
      </c>
      <c r="E65" s="49">
        <v>45119</v>
      </c>
      <c r="F65" s="50">
        <v>12759</v>
      </c>
      <c r="G65" s="67"/>
      <c r="H65" s="6"/>
    </row>
    <row r="66" spans="1:8" s="35" customFormat="1" ht="15" customHeight="1" x14ac:dyDescent="0.25">
      <c r="A66" s="38" t="s">
        <v>89</v>
      </c>
      <c r="B66" s="46" t="s">
        <v>63</v>
      </c>
      <c r="C66" s="47" t="s">
        <v>14</v>
      </c>
      <c r="D66" s="48">
        <v>45096</v>
      </c>
      <c r="E66" s="49">
        <v>45126</v>
      </c>
      <c r="F66" s="50">
        <v>10180</v>
      </c>
      <c r="G66" s="67"/>
      <c r="H66" s="6"/>
    </row>
    <row r="67" spans="1:8" s="35" customFormat="1" ht="15" customHeight="1" x14ac:dyDescent="0.25">
      <c r="A67" s="38" t="s">
        <v>76</v>
      </c>
      <c r="B67" s="46" t="s">
        <v>63</v>
      </c>
      <c r="C67" s="47" t="s">
        <v>14</v>
      </c>
      <c r="D67" s="48">
        <v>45096</v>
      </c>
      <c r="E67" s="49">
        <v>45126</v>
      </c>
      <c r="F67" s="50">
        <v>57095</v>
      </c>
      <c r="G67" s="67"/>
      <c r="H67" s="6"/>
    </row>
    <row r="68" spans="1:8" s="35" customFormat="1" ht="15" customHeight="1" x14ac:dyDescent="0.25">
      <c r="A68" s="38" t="s">
        <v>94</v>
      </c>
      <c r="B68" s="46" t="s">
        <v>63</v>
      </c>
      <c r="C68" s="47" t="s">
        <v>14</v>
      </c>
      <c r="D68" s="48">
        <v>45104</v>
      </c>
      <c r="E68" s="49">
        <v>45134</v>
      </c>
      <c r="F68" s="50">
        <v>55975</v>
      </c>
      <c r="G68" s="67"/>
      <c r="H68" s="6"/>
    </row>
    <row r="69" spans="1:8" s="35" customFormat="1" ht="15" customHeight="1" x14ac:dyDescent="0.25">
      <c r="A69" s="38" t="s">
        <v>79</v>
      </c>
      <c r="B69" s="46" t="s">
        <v>63</v>
      </c>
      <c r="C69" s="47" t="s">
        <v>14</v>
      </c>
      <c r="D69" s="48">
        <v>45104</v>
      </c>
      <c r="E69" s="49">
        <v>45134</v>
      </c>
      <c r="F69" s="50">
        <v>3860</v>
      </c>
      <c r="G69" s="67"/>
      <c r="H69" s="6"/>
    </row>
    <row r="70" spans="1:8" s="35" customFormat="1" ht="15" customHeight="1" x14ac:dyDescent="0.25">
      <c r="A70" s="38" t="s">
        <v>97</v>
      </c>
      <c r="B70" s="46" t="s">
        <v>63</v>
      </c>
      <c r="C70" s="47" t="s">
        <v>14</v>
      </c>
      <c r="D70" s="48">
        <v>45104</v>
      </c>
      <c r="E70" s="49">
        <v>45134</v>
      </c>
      <c r="F70" s="50">
        <v>750</v>
      </c>
      <c r="G70" s="67">
        <f>SUM(F51:F70)</f>
        <v>684509</v>
      </c>
      <c r="H70" s="6"/>
    </row>
    <row r="71" spans="1:8" s="35" customFormat="1" ht="15" customHeight="1" x14ac:dyDescent="0.25">
      <c r="A71" s="30" t="s">
        <v>72</v>
      </c>
      <c r="B71" s="43" t="s">
        <v>73</v>
      </c>
      <c r="C71" s="44" t="s">
        <v>2</v>
      </c>
      <c r="D71" s="45">
        <v>45078</v>
      </c>
      <c r="E71" s="45">
        <v>45108</v>
      </c>
      <c r="F71" s="34">
        <v>885000</v>
      </c>
      <c r="G71" s="34"/>
      <c r="H71" s="6"/>
    </row>
    <row r="72" spans="1:8" s="35" customFormat="1" ht="15" customHeight="1" x14ac:dyDescent="0.25">
      <c r="A72" s="30" t="s">
        <v>88</v>
      </c>
      <c r="B72" s="43" t="s">
        <v>73</v>
      </c>
      <c r="C72" s="44" t="s">
        <v>2</v>
      </c>
      <c r="D72" s="45">
        <v>45098</v>
      </c>
      <c r="E72" s="45">
        <v>45128</v>
      </c>
      <c r="F72" s="34">
        <v>45193.94</v>
      </c>
      <c r="G72" s="34">
        <f>SUM(F71:F72)</f>
        <v>930193.94</v>
      </c>
      <c r="H72" s="6"/>
    </row>
    <row r="73" spans="1:8" s="35" customFormat="1" ht="15" customHeight="1" x14ac:dyDescent="0.25">
      <c r="A73" s="30" t="s">
        <v>17</v>
      </c>
      <c r="B73" s="43" t="s">
        <v>18</v>
      </c>
      <c r="C73" s="44" t="s">
        <v>2</v>
      </c>
      <c r="D73" s="45">
        <v>45054</v>
      </c>
      <c r="E73" s="45">
        <v>45085</v>
      </c>
      <c r="F73" s="34">
        <v>250028.05</v>
      </c>
      <c r="G73" s="34">
        <f>SUM(F73)</f>
        <v>250028.05</v>
      </c>
      <c r="H73" s="6"/>
    </row>
    <row r="74" spans="1:8" s="35" customFormat="1" ht="15" customHeight="1" x14ac:dyDescent="0.25">
      <c r="A74" s="30" t="s">
        <v>37</v>
      </c>
      <c r="B74" s="43" t="s">
        <v>38</v>
      </c>
      <c r="C74" s="44" t="s">
        <v>2</v>
      </c>
      <c r="D74" s="45">
        <v>45061</v>
      </c>
      <c r="E74" s="45">
        <v>45092</v>
      </c>
      <c r="F74" s="34">
        <v>18391.72</v>
      </c>
      <c r="G74" s="34">
        <f>SUM(F74)</f>
        <v>18391.72</v>
      </c>
      <c r="H74" s="6"/>
    </row>
    <row r="75" spans="1:8" s="35" customFormat="1" x14ac:dyDescent="0.25">
      <c r="A75" s="51"/>
      <c r="B75" s="136" t="s">
        <v>7</v>
      </c>
      <c r="C75" s="136"/>
      <c r="D75" s="136"/>
      <c r="E75" s="136"/>
      <c r="F75" s="68">
        <f>SUM(F5:F74)</f>
        <v>4079758.3499999996</v>
      </c>
      <c r="G75" s="68">
        <f>SUM(G5:G74)</f>
        <v>4079758.3499999996</v>
      </c>
      <c r="H75" s="6"/>
    </row>
    <row r="76" spans="1:8" s="35" customFormat="1" x14ac:dyDescent="0.25">
      <c r="A76" s="72"/>
      <c r="B76" s="73"/>
      <c r="C76" s="73"/>
      <c r="D76" s="73"/>
      <c r="E76" s="73"/>
      <c r="F76" s="73"/>
      <c r="G76" s="74"/>
      <c r="H76" s="6"/>
    </row>
    <row r="77" spans="1:8" s="35" customFormat="1" x14ac:dyDescent="0.25">
      <c r="A77" s="72"/>
      <c r="B77" s="52"/>
      <c r="C77" s="52"/>
      <c r="D77" s="53"/>
      <c r="E77" s="53"/>
      <c r="F77" s="53"/>
      <c r="G77" s="53"/>
    </row>
    <row r="78" spans="1:8" s="35" customFormat="1" x14ac:dyDescent="0.25">
      <c r="A78" s="6"/>
      <c r="C78" s="52"/>
      <c r="D78" s="53"/>
      <c r="E78" s="135" t="s">
        <v>10</v>
      </c>
      <c r="F78" s="135"/>
      <c r="G78" s="54">
        <f>+G75</f>
        <v>4079758.3499999996</v>
      </c>
    </row>
    <row r="79" spans="1:8" s="35" customFormat="1" ht="17.25" x14ac:dyDescent="0.35">
      <c r="A79" s="6"/>
      <c r="C79" s="55"/>
      <c r="D79" s="56"/>
      <c r="E79" s="57" t="s">
        <v>16</v>
      </c>
      <c r="F79" s="53"/>
      <c r="G79" s="58">
        <v>898</v>
      </c>
      <c r="H79" s="59"/>
    </row>
    <row r="80" spans="1:8" s="35" customFormat="1" ht="18" x14ac:dyDescent="0.4">
      <c r="A80" s="6"/>
      <c r="C80" s="55"/>
      <c r="D80" s="60"/>
      <c r="E80" s="57"/>
      <c r="F80" s="53"/>
      <c r="G80" s="61">
        <f>SUM(G77:G79)</f>
        <v>4080656.3499999996</v>
      </c>
    </row>
    <row r="81" spans="1:7" s="35" customFormat="1" ht="18" x14ac:dyDescent="0.4">
      <c r="A81" s="6"/>
      <c r="C81" s="55"/>
      <c r="D81" s="60"/>
      <c r="E81" s="57"/>
      <c r="F81" s="53"/>
      <c r="G81" s="61"/>
    </row>
    <row r="82" spans="1:7" s="35" customFormat="1" ht="18" x14ac:dyDescent="0.4">
      <c r="C82" s="55"/>
      <c r="D82" s="60"/>
      <c r="E82" s="57"/>
      <c r="F82" s="53"/>
      <c r="G82" s="61"/>
    </row>
    <row r="83" spans="1:7" s="35" customFormat="1" ht="18" x14ac:dyDescent="0.4">
      <c r="C83" s="55"/>
      <c r="D83" s="60"/>
      <c r="E83" s="57"/>
      <c r="F83" s="53"/>
      <c r="G83" s="61"/>
    </row>
    <row r="84" spans="1:7" s="35" customFormat="1" ht="18" x14ac:dyDescent="0.4">
      <c r="C84" s="55"/>
      <c r="D84" s="60"/>
      <c r="E84" s="57"/>
      <c r="F84" s="53"/>
      <c r="G84" s="61"/>
    </row>
    <row r="85" spans="1:7" s="35" customFormat="1" ht="18" x14ac:dyDescent="0.4">
      <c r="C85" s="55"/>
      <c r="D85" s="60"/>
      <c r="E85" s="57"/>
      <c r="F85" s="53"/>
      <c r="G85" s="61"/>
    </row>
    <row r="86" spans="1:7" s="35" customFormat="1" ht="18.75" customHeight="1" x14ac:dyDescent="0.3">
      <c r="C86" s="138"/>
      <c r="D86" s="138"/>
      <c r="E86" s="138"/>
      <c r="F86" s="71"/>
      <c r="G86" s="62"/>
    </row>
    <row r="87" spans="1:7" s="35" customFormat="1" ht="18.75" customHeight="1" x14ac:dyDescent="0.3">
      <c r="C87" s="139" t="s">
        <v>109</v>
      </c>
      <c r="D87" s="139"/>
      <c r="E87" s="139"/>
      <c r="F87" s="69"/>
      <c r="G87" s="63"/>
    </row>
    <row r="88" spans="1:7" ht="18.75" customHeight="1" x14ac:dyDescent="0.3">
      <c r="C88" s="140" t="s">
        <v>110</v>
      </c>
      <c r="D88" s="140"/>
      <c r="E88" s="140"/>
      <c r="F88" s="70"/>
      <c r="G88" s="26"/>
    </row>
    <row r="89" spans="1:7" ht="18.75" x14ac:dyDescent="0.3">
      <c r="B89" s="137"/>
      <c r="C89" s="137"/>
      <c r="D89" s="137"/>
      <c r="E89" s="137"/>
      <c r="F89" s="137"/>
      <c r="G89" s="27"/>
    </row>
    <row r="90" spans="1:7" ht="15.75" x14ac:dyDescent="0.25">
      <c r="A90" s="2"/>
      <c r="D90" s="2"/>
      <c r="E90" s="2"/>
      <c r="F90" s="2"/>
      <c r="G90" s="28"/>
    </row>
    <row r="91" spans="1:7" ht="17.25" x14ac:dyDescent="0.4">
      <c r="A91" s="16"/>
      <c r="B91" s="130"/>
      <c r="C91" s="130"/>
      <c r="D91" s="13"/>
      <c r="E91" s="13"/>
      <c r="F91" s="2"/>
      <c r="G91" s="29"/>
    </row>
    <row r="92" spans="1:7" x14ac:dyDescent="0.25">
      <c r="A92" s="2"/>
      <c r="B92" s="131"/>
      <c r="C92" s="131"/>
      <c r="D92" s="14"/>
      <c r="E92" s="14"/>
      <c r="F92" s="13"/>
      <c r="G92" s="2"/>
    </row>
    <row r="93" spans="1:7" x14ac:dyDescent="0.25">
      <c r="A93" s="2"/>
      <c r="B93" s="2"/>
      <c r="C93" s="2"/>
      <c r="D93" s="2"/>
      <c r="E93" s="2"/>
      <c r="F93" s="2"/>
      <c r="G93" s="2"/>
    </row>
    <row r="94" spans="1:7" x14ac:dyDescent="0.25">
      <c r="A94" s="2"/>
      <c r="B94" s="2"/>
      <c r="C94" s="2"/>
      <c r="D94" s="2"/>
      <c r="E94" s="2"/>
      <c r="F94" s="2"/>
      <c r="G94" s="2"/>
    </row>
    <row r="95" spans="1:7" ht="18.75" x14ac:dyDescent="0.3">
      <c r="A95" s="13"/>
      <c r="B95" s="16"/>
      <c r="C95" s="13"/>
      <c r="D95" s="13"/>
      <c r="E95" s="13"/>
      <c r="F95" s="24"/>
      <c r="G95" s="15"/>
    </row>
    <row r="96" spans="1:7" x14ac:dyDescent="0.25">
      <c r="A96" s="2"/>
      <c r="B96" s="2"/>
      <c r="C96" s="2"/>
      <c r="D96" s="2"/>
      <c r="E96" s="2"/>
      <c r="F96" s="2"/>
      <c r="G96" s="2"/>
    </row>
    <row r="97" spans="1:7" x14ac:dyDescent="0.25">
      <c r="A97" s="2"/>
      <c r="B97" s="2"/>
      <c r="C97" s="15"/>
      <c r="D97" s="21"/>
      <c r="E97" s="21"/>
      <c r="F97" s="2"/>
      <c r="G97" s="2"/>
    </row>
    <row r="98" spans="1:7" ht="18.75" x14ac:dyDescent="0.3">
      <c r="A98" s="16"/>
      <c r="B98" s="13"/>
      <c r="C98" s="20"/>
      <c r="D98" s="21"/>
      <c r="E98" s="21"/>
      <c r="F98" s="25"/>
      <c r="G98" s="2"/>
    </row>
    <row r="99" spans="1:7" x14ac:dyDescent="0.25">
      <c r="A99" s="6"/>
      <c r="B99" s="6"/>
      <c r="C99" s="15"/>
      <c r="D99" s="21"/>
      <c r="E99" s="21"/>
      <c r="F99" s="2"/>
      <c r="G99" s="2"/>
    </row>
    <row r="100" spans="1:7" x14ac:dyDescent="0.25">
      <c r="A100" s="6"/>
      <c r="B100" s="6"/>
      <c r="C100" s="15"/>
      <c r="D100" s="22"/>
      <c r="E100" s="22"/>
      <c r="F100" s="2"/>
      <c r="G100" s="2"/>
    </row>
    <row r="101" spans="1:7" x14ac:dyDescent="0.25">
      <c r="A101" s="6"/>
      <c r="B101" s="6"/>
      <c r="C101" s="15"/>
      <c r="D101" s="21"/>
      <c r="E101" s="21"/>
      <c r="F101" s="2"/>
      <c r="G101" s="2"/>
    </row>
    <row r="102" spans="1:7" x14ac:dyDescent="0.25">
      <c r="A102" s="6"/>
      <c r="B102" s="6"/>
      <c r="C102" s="15"/>
      <c r="D102" s="22"/>
      <c r="E102" s="22"/>
      <c r="F102" s="2"/>
      <c r="G102" s="2"/>
    </row>
    <row r="103" spans="1:7" x14ac:dyDescent="0.25">
      <c r="A103" s="6"/>
      <c r="B103" s="6"/>
      <c r="C103" s="15"/>
      <c r="D103" s="21"/>
      <c r="E103" s="21"/>
      <c r="F103" s="2"/>
      <c r="G103" s="2"/>
    </row>
    <row r="104" spans="1:7" x14ac:dyDescent="0.25">
      <c r="A104" s="16"/>
      <c r="B104" s="16"/>
      <c r="C104" s="13"/>
      <c r="D104" s="23"/>
      <c r="E104" s="23"/>
      <c r="F104" s="20"/>
      <c r="G104" s="2"/>
    </row>
    <row r="105" spans="1:7" ht="18.75" x14ac:dyDescent="0.3">
      <c r="A105" s="2"/>
      <c r="B105" s="16"/>
      <c r="C105" s="13"/>
      <c r="D105" s="14"/>
      <c r="E105" s="14"/>
      <c r="F105" s="19"/>
      <c r="G105" s="2"/>
    </row>
    <row r="106" spans="1:7" x14ac:dyDescent="0.25">
      <c r="A106" s="2"/>
      <c r="B106" s="2"/>
      <c r="C106" s="2"/>
      <c r="D106" s="2"/>
      <c r="E106" s="2"/>
      <c r="F106" s="2"/>
      <c r="G106" s="2"/>
    </row>
    <row r="107" spans="1:7" x14ac:dyDescent="0.25">
      <c r="A107" s="2"/>
      <c r="B107" s="2"/>
      <c r="C107" s="2"/>
      <c r="D107" s="13"/>
      <c r="E107" s="13"/>
      <c r="F107" s="13"/>
      <c r="G107" s="13"/>
    </row>
    <row r="108" spans="1:7" x14ac:dyDescent="0.25">
      <c r="A108" s="16"/>
      <c r="B108" s="13"/>
      <c r="C108" s="13"/>
      <c r="D108" s="2"/>
      <c r="E108" s="2"/>
      <c r="F108" s="2"/>
      <c r="G108" s="13"/>
    </row>
    <row r="109" spans="1:7" x14ac:dyDescent="0.25">
      <c r="A109" s="16"/>
      <c r="B109" s="13"/>
      <c r="C109" s="13"/>
      <c r="D109" s="2"/>
      <c r="E109" s="2"/>
      <c r="F109" s="2"/>
      <c r="G109" s="2"/>
    </row>
    <row r="110" spans="1:7" x14ac:dyDescent="0.25">
      <c r="A110" s="2"/>
      <c r="B110" s="2"/>
      <c r="C110" s="2"/>
      <c r="D110" s="2"/>
      <c r="E110" s="2"/>
      <c r="F110" s="2"/>
      <c r="G110" s="2"/>
    </row>
    <row r="111" spans="1:7" ht="18.75" x14ac:dyDescent="0.3">
      <c r="A111" s="17"/>
      <c r="B111" s="2"/>
      <c r="C111" s="2"/>
      <c r="D111" s="2"/>
      <c r="E111" s="2"/>
      <c r="F111" s="2"/>
      <c r="G111" s="2"/>
    </row>
    <row r="112" spans="1:7" ht="18.75" x14ac:dyDescent="0.3">
      <c r="A112" s="18"/>
      <c r="B112" s="17"/>
      <c r="C112" s="17"/>
      <c r="D112" s="2"/>
      <c r="E112" s="2"/>
      <c r="F112" s="2"/>
      <c r="G112" s="2"/>
    </row>
    <row r="113" spans="1:7" x14ac:dyDescent="0.25">
      <c r="A113" s="2"/>
      <c r="B113" s="2"/>
      <c r="C113" s="2"/>
      <c r="D113" s="2"/>
      <c r="E113" s="2"/>
      <c r="F113" s="2"/>
      <c r="G113" s="2"/>
    </row>
    <row r="114" spans="1:7" x14ac:dyDescent="0.25">
      <c r="A114" s="2"/>
      <c r="B114" s="2"/>
      <c r="C114" s="2"/>
      <c r="D114" s="2"/>
      <c r="E114" s="2"/>
      <c r="F114" s="2"/>
      <c r="G114" s="2"/>
    </row>
    <row r="115" spans="1:7" x14ac:dyDescent="0.25">
      <c r="A115" s="2"/>
      <c r="B115" s="2"/>
      <c r="C115" s="2"/>
      <c r="D115" s="2"/>
      <c r="E115" s="2"/>
      <c r="F115" s="2"/>
      <c r="G115" s="2"/>
    </row>
    <row r="116" spans="1:7" x14ac:dyDescent="0.25">
      <c r="A116" s="2"/>
      <c r="B116" s="2"/>
      <c r="C116" s="2"/>
      <c r="D116" s="2"/>
      <c r="E116" s="2"/>
      <c r="F116" s="2"/>
      <c r="G116" s="2"/>
    </row>
    <row r="117" spans="1:7" x14ac:dyDescent="0.25">
      <c r="A117" s="2"/>
      <c r="B117" s="2"/>
      <c r="C117" s="2"/>
      <c r="D117" s="2"/>
      <c r="E117" s="2"/>
      <c r="F117" s="2"/>
      <c r="G117" s="2"/>
    </row>
    <row r="118" spans="1:7" x14ac:dyDescent="0.25">
      <c r="A118" s="2"/>
      <c r="B118" s="2"/>
      <c r="C118" s="2"/>
      <c r="D118" s="2"/>
      <c r="E118" s="2"/>
      <c r="F118" s="2"/>
      <c r="G118" s="2"/>
    </row>
    <row r="119" spans="1:7" x14ac:dyDescent="0.25">
      <c r="A119" s="2"/>
      <c r="B119" s="2"/>
      <c r="C119" s="2"/>
      <c r="D119" s="2"/>
      <c r="E119" s="2"/>
      <c r="F119" s="2"/>
      <c r="G119" s="2"/>
    </row>
    <row r="120" spans="1:7" x14ac:dyDescent="0.25">
      <c r="A120" s="2"/>
      <c r="B120" s="2"/>
      <c r="C120" s="2"/>
      <c r="D120" s="2"/>
      <c r="E120" s="2"/>
      <c r="F120" s="2"/>
      <c r="G120" s="2"/>
    </row>
    <row r="121" spans="1:7" x14ac:dyDescent="0.25">
      <c r="A121" s="2"/>
      <c r="B121" s="2"/>
      <c r="C121" s="2"/>
      <c r="D121" s="2"/>
      <c r="E121" s="2"/>
      <c r="F121" s="2"/>
      <c r="G121" s="2"/>
    </row>
    <row r="122" spans="1:7" x14ac:dyDescent="0.25">
      <c r="A122" s="2"/>
      <c r="B122" s="2"/>
      <c r="C122" s="2"/>
      <c r="D122" s="2"/>
      <c r="E122" s="2"/>
      <c r="F122" s="2"/>
      <c r="G122" s="2"/>
    </row>
    <row r="123" spans="1:7" x14ac:dyDescent="0.25">
      <c r="A123" s="2"/>
    </row>
  </sheetData>
  <sortState xmlns:xlrd2="http://schemas.microsoft.com/office/spreadsheetml/2017/richdata2" ref="A5:G74">
    <sortCondition ref="B5:B74"/>
    <sortCondition ref="D5:D74"/>
    <sortCondition ref="A5:A74"/>
  </sortState>
  <mergeCells count="11">
    <mergeCell ref="B91:C91"/>
    <mergeCell ref="B92:C92"/>
    <mergeCell ref="A3:G3"/>
    <mergeCell ref="A1:G1"/>
    <mergeCell ref="A2:G2"/>
    <mergeCell ref="E78:F78"/>
    <mergeCell ref="B75:E75"/>
    <mergeCell ref="B89:F89"/>
    <mergeCell ref="C86:E86"/>
    <mergeCell ref="C87:E87"/>
    <mergeCell ref="C88:E88"/>
  </mergeCells>
  <phoneticPr fontId="8" type="noConversion"/>
  <pageMargins left="0.7" right="0.7" top="0.75" bottom="0.75" header="0.3" footer="0.3"/>
  <pageSetup paperSize="9" fitToWidth="0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3F554-EDBC-484D-88F4-3B086FFF7FD1}">
  <dimension ref="A1:H89"/>
  <sheetViews>
    <sheetView topLeftCell="A29" zoomScale="140" zoomScaleNormal="140" workbookViewId="0">
      <selection activeCell="A63" sqref="A63"/>
    </sheetView>
  </sheetViews>
  <sheetFormatPr baseColWidth="10" defaultRowHeight="15" x14ac:dyDescent="0.25"/>
  <cols>
    <col min="1" max="1" width="13" customWidth="1"/>
    <col min="2" max="2" width="19.7109375" customWidth="1"/>
    <col min="3" max="3" width="12.140625" customWidth="1"/>
    <col min="4" max="4" width="9.42578125" customWidth="1"/>
    <col min="5" max="5" width="8.7109375" customWidth="1"/>
    <col min="6" max="6" width="10" customWidth="1"/>
    <col min="7" max="7" width="12.1406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33" t="s">
        <v>8</v>
      </c>
      <c r="B1" s="133"/>
      <c r="C1" s="133"/>
      <c r="D1" s="133"/>
      <c r="E1" s="133"/>
      <c r="F1" s="133"/>
      <c r="G1" s="133"/>
    </row>
    <row r="2" spans="1:8" ht="15.75" x14ac:dyDescent="0.25">
      <c r="A2" s="134"/>
      <c r="B2" s="134"/>
      <c r="C2" s="134"/>
      <c r="D2" s="134"/>
      <c r="E2" s="134"/>
      <c r="F2" s="134"/>
      <c r="G2" s="134"/>
    </row>
    <row r="3" spans="1:8" x14ac:dyDescent="0.25">
      <c r="A3" s="132" t="s">
        <v>167</v>
      </c>
      <c r="B3" s="132"/>
      <c r="C3" s="132"/>
      <c r="D3" s="132"/>
      <c r="E3" s="132"/>
      <c r="F3" s="132"/>
      <c r="G3" s="132"/>
    </row>
    <row r="4" spans="1:8" ht="34.5" customHeight="1" x14ac:dyDescent="0.25">
      <c r="A4" s="36" t="s">
        <v>1</v>
      </c>
      <c r="B4" s="36" t="s">
        <v>0</v>
      </c>
      <c r="C4" s="36" t="s">
        <v>9</v>
      </c>
      <c r="D4" s="36" t="s">
        <v>3</v>
      </c>
      <c r="E4" s="36" t="s">
        <v>4</v>
      </c>
      <c r="F4" s="36" t="s">
        <v>5</v>
      </c>
      <c r="G4" s="36" t="s">
        <v>6</v>
      </c>
      <c r="H4" s="36" t="s">
        <v>113</v>
      </c>
    </row>
    <row r="5" spans="1:8" s="35" customFormat="1" ht="15" customHeight="1" x14ac:dyDescent="0.25">
      <c r="A5" s="30" t="s">
        <v>146</v>
      </c>
      <c r="B5" s="100" t="s">
        <v>56</v>
      </c>
      <c r="C5" s="31" t="s">
        <v>57</v>
      </c>
      <c r="D5" s="32">
        <v>45470</v>
      </c>
      <c r="E5" s="32">
        <v>45500</v>
      </c>
      <c r="F5" s="33">
        <v>1965</v>
      </c>
      <c r="G5" s="92">
        <f>SUM(F5)</f>
        <v>1965</v>
      </c>
      <c r="H5" s="102"/>
    </row>
    <row r="6" spans="1:8" s="35" customFormat="1" ht="15" customHeight="1" x14ac:dyDescent="0.25">
      <c r="A6" s="30" t="s">
        <v>158</v>
      </c>
      <c r="B6" s="98" t="s">
        <v>15</v>
      </c>
      <c r="C6" s="95" t="s">
        <v>14</v>
      </c>
      <c r="D6" s="32">
        <v>45443</v>
      </c>
      <c r="E6" s="32">
        <v>45474</v>
      </c>
      <c r="F6" s="33">
        <v>92500</v>
      </c>
      <c r="G6" s="93"/>
      <c r="H6" s="102"/>
    </row>
    <row r="7" spans="1:8" s="35" customFormat="1" ht="15" customHeight="1" x14ac:dyDescent="0.25">
      <c r="A7" s="30" t="s">
        <v>159</v>
      </c>
      <c r="B7" s="98" t="s">
        <v>15</v>
      </c>
      <c r="C7" s="95" t="s">
        <v>14</v>
      </c>
      <c r="D7" s="32">
        <v>45443</v>
      </c>
      <c r="E7" s="32">
        <v>45474</v>
      </c>
      <c r="F7" s="33">
        <v>34875</v>
      </c>
      <c r="G7" s="93"/>
      <c r="H7" s="102"/>
    </row>
    <row r="8" spans="1:8" s="35" customFormat="1" ht="15" customHeight="1" x14ac:dyDescent="0.25">
      <c r="A8" s="30" t="s">
        <v>160</v>
      </c>
      <c r="B8" s="98" t="s">
        <v>15</v>
      </c>
      <c r="C8" s="95" t="s">
        <v>14</v>
      </c>
      <c r="D8" s="32">
        <v>45443</v>
      </c>
      <c r="E8" s="32">
        <v>45474</v>
      </c>
      <c r="F8" s="33">
        <v>26250</v>
      </c>
      <c r="G8" s="93"/>
      <c r="H8" s="102"/>
    </row>
    <row r="9" spans="1:8" s="35" customFormat="1" ht="15" customHeight="1" x14ac:dyDescent="0.25">
      <c r="A9" s="30" t="s">
        <v>161</v>
      </c>
      <c r="B9" s="98" t="s">
        <v>15</v>
      </c>
      <c r="C9" s="95" t="s">
        <v>14</v>
      </c>
      <c r="D9" s="32">
        <v>45449</v>
      </c>
      <c r="E9" s="32">
        <v>45480</v>
      </c>
      <c r="F9" s="33">
        <v>41225</v>
      </c>
      <c r="G9" s="93"/>
      <c r="H9" s="102"/>
    </row>
    <row r="10" spans="1:8" s="35" customFormat="1" ht="15" customHeight="1" x14ac:dyDescent="0.25">
      <c r="A10" s="30" t="s">
        <v>157</v>
      </c>
      <c r="B10" s="98" t="s">
        <v>15</v>
      </c>
      <c r="C10" s="95" t="s">
        <v>14</v>
      </c>
      <c r="D10" s="32">
        <v>45463</v>
      </c>
      <c r="E10" s="32">
        <v>45493</v>
      </c>
      <c r="F10" s="33">
        <v>32096</v>
      </c>
      <c r="G10" s="93">
        <f>SUM(F6:F10)</f>
        <v>226946</v>
      </c>
      <c r="H10" s="102"/>
    </row>
    <row r="11" spans="1:8" s="35" customFormat="1" ht="15" customHeight="1" x14ac:dyDescent="0.25">
      <c r="A11" s="30" t="s">
        <v>137</v>
      </c>
      <c r="B11" s="98" t="s">
        <v>138</v>
      </c>
      <c r="C11" s="95" t="s">
        <v>2</v>
      </c>
      <c r="D11" s="32">
        <v>45464</v>
      </c>
      <c r="E11" s="32">
        <v>45494</v>
      </c>
      <c r="F11" s="33">
        <v>32568</v>
      </c>
      <c r="G11" s="93">
        <f>SUM(F11)</f>
        <v>32568</v>
      </c>
      <c r="H11" s="102"/>
    </row>
    <row r="12" spans="1:8" s="35" customFormat="1" ht="15" customHeight="1" x14ac:dyDescent="0.25">
      <c r="A12" s="30" t="s">
        <v>152</v>
      </c>
      <c r="B12" s="31" t="s">
        <v>153</v>
      </c>
      <c r="C12" s="31" t="s">
        <v>2</v>
      </c>
      <c r="D12" s="32">
        <v>45460</v>
      </c>
      <c r="E12" s="32">
        <v>45490</v>
      </c>
      <c r="F12" s="33">
        <v>12614.2</v>
      </c>
      <c r="G12" s="92">
        <f>SUM(F12)</f>
        <v>12614.2</v>
      </c>
      <c r="H12" s="101"/>
    </row>
    <row r="13" spans="1:8" s="35" customFormat="1" ht="15" customHeight="1" x14ac:dyDescent="0.25">
      <c r="A13" s="30" t="s">
        <v>124</v>
      </c>
      <c r="B13" s="31" t="s">
        <v>59</v>
      </c>
      <c r="C13" s="32" t="s">
        <v>125</v>
      </c>
      <c r="D13" s="32">
        <v>45448</v>
      </c>
      <c r="E13" s="32">
        <v>45478</v>
      </c>
      <c r="F13" s="33">
        <v>255833.44</v>
      </c>
      <c r="G13" s="92">
        <f>SUM(F13)</f>
        <v>255833.44</v>
      </c>
      <c r="H13" s="102">
        <v>0</v>
      </c>
    </row>
    <row r="14" spans="1:8" s="35" customFormat="1" ht="15" customHeight="1" x14ac:dyDescent="0.25">
      <c r="A14" s="30" t="s">
        <v>143</v>
      </c>
      <c r="B14" s="31" t="s">
        <v>144</v>
      </c>
      <c r="C14" s="31" t="s">
        <v>145</v>
      </c>
      <c r="D14" s="32">
        <v>45467</v>
      </c>
      <c r="E14" s="32">
        <v>45497</v>
      </c>
      <c r="F14" s="33">
        <v>78754.070000000007</v>
      </c>
      <c r="G14" s="92">
        <f>SUM(F14)</f>
        <v>78754.070000000007</v>
      </c>
      <c r="H14" s="101"/>
    </row>
    <row r="15" spans="1:8" s="35" customFormat="1" ht="15" customHeight="1" x14ac:dyDescent="0.25">
      <c r="A15" s="30" t="s">
        <v>121</v>
      </c>
      <c r="B15" s="31" t="s">
        <v>122</v>
      </c>
      <c r="C15" s="31" t="s">
        <v>2</v>
      </c>
      <c r="D15" s="32">
        <v>45451</v>
      </c>
      <c r="E15" s="32">
        <v>45481</v>
      </c>
      <c r="F15" s="33">
        <v>86199</v>
      </c>
      <c r="G15" s="92">
        <f>SUM(F15)</f>
        <v>86199</v>
      </c>
      <c r="H15" s="101"/>
    </row>
    <row r="16" spans="1:8" s="35" customFormat="1" ht="15" customHeight="1" x14ac:dyDescent="0.25">
      <c r="A16" s="30" t="s">
        <v>150</v>
      </c>
      <c r="B16" s="31" t="s">
        <v>112</v>
      </c>
      <c r="C16" s="31" t="s">
        <v>2</v>
      </c>
      <c r="D16" s="32">
        <v>45446</v>
      </c>
      <c r="E16" s="32">
        <v>45476</v>
      </c>
      <c r="F16" s="33">
        <v>57141.5</v>
      </c>
      <c r="G16" s="92"/>
      <c r="H16" s="101"/>
    </row>
    <row r="17" spans="1:8" s="35" customFormat="1" ht="15" customHeight="1" x14ac:dyDescent="0.25">
      <c r="A17" s="30" t="s">
        <v>147</v>
      </c>
      <c r="B17" s="31" t="s">
        <v>112</v>
      </c>
      <c r="C17" s="31" t="s">
        <v>2</v>
      </c>
      <c r="D17" s="32">
        <v>45446</v>
      </c>
      <c r="E17" s="32">
        <v>45476</v>
      </c>
      <c r="F17" s="33">
        <v>185920</v>
      </c>
      <c r="G17" s="92"/>
      <c r="H17" s="101"/>
    </row>
    <row r="18" spans="1:8" s="35" customFormat="1" ht="15" customHeight="1" x14ac:dyDescent="0.25">
      <c r="A18" s="30" t="s">
        <v>126</v>
      </c>
      <c r="B18" s="31" t="s">
        <v>112</v>
      </c>
      <c r="C18" s="31" t="s">
        <v>2</v>
      </c>
      <c r="D18" s="32">
        <v>45467</v>
      </c>
      <c r="E18" s="32">
        <v>45497</v>
      </c>
      <c r="F18" s="33">
        <v>24603</v>
      </c>
      <c r="G18" s="92"/>
      <c r="H18" s="101">
        <v>0</v>
      </c>
    </row>
    <row r="19" spans="1:8" s="35" customFormat="1" ht="15" customHeight="1" x14ac:dyDescent="0.25">
      <c r="A19" s="30" t="s">
        <v>154</v>
      </c>
      <c r="B19" s="31" t="s">
        <v>112</v>
      </c>
      <c r="C19" s="31" t="s">
        <v>2</v>
      </c>
      <c r="D19" s="32">
        <v>45467</v>
      </c>
      <c r="E19" s="32">
        <v>45497</v>
      </c>
      <c r="F19" s="33">
        <v>109421</v>
      </c>
      <c r="G19" s="92">
        <f>SUM(F16:F19)</f>
        <v>377085.5</v>
      </c>
      <c r="H19" s="101"/>
    </row>
    <row r="20" spans="1:8" s="35" customFormat="1" ht="15" customHeight="1" x14ac:dyDescent="0.25">
      <c r="A20" s="89" t="s">
        <v>141</v>
      </c>
      <c r="B20" s="94" t="s">
        <v>11</v>
      </c>
      <c r="C20" s="31" t="s">
        <v>12</v>
      </c>
      <c r="D20" s="90">
        <v>45453</v>
      </c>
      <c r="E20" s="90">
        <v>45483</v>
      </c>
      <c r="F20" s="91">
        <v>6264</v>
      </c>
      <c r="G20" s="93"/>
      <c r="H20" s="101"/>
    </row>
    <row r="21" spans="1:8" s="35" customFormat="1" ht="15" customHeight="1" x14ac:dyDescent="0.25">
      <c r="A21" s="89" t="s">
        <v>127</v>
      </c>
      <c r="B21" s="94" t="s">
        <v>11</v>
      </c>
      <c r="C21" s="31" t="s">
        <v>12</v>
      </c>
      <c r="D21" s="90">
        <v>45460</v>
      </c>
      <c r="E21" s="90">
        <v>45490</v>
      </c>
      <c r="F21" s="91">
        <v>7076</v>
      </c>
      <c r="G21" s="93"/>
      <c r="H21" s="101"/>
    </row>
    <row r="22" spans="1:8" s="35" customFormat="1" ht="15" customHeight="1" x14ac:dyDescent="0.25">
      <c r="A22" s="89" t="s">
        <v>168</v>
      </c>
      <c r="B22" s="94" t="s">
        <v>11</v>
      </c>
      <c r="C22" s="31" t="s">
        <v>12</v>
      </c>
      <c r="D22" s="90">
        <v>45467</v>
      </c>
      <c r="E22" s="90">
        <v>45497</v>
      </c>
      <c r="F22" s="91">
        <v>5858</v>
      </c>
      <c r="G22" s="93">
        <f>SUM(F20:F22)</f>
        <v>19198</v>
      </c>
      <c r="H22" s="101"/>
    </row>
    <row r="23" spans="1:8" s="35" customFormat="1" ht="15" customHeight="1" x14ac:dyDescent="0.25">
      <c r="A23" s="30" t="s">
        <v>170</v>
      </c>
      <c r="B23" s="31" t="s">
        <v>165</v>
      </c>
      <c r="C23" s="31" t="s">
        <v>166</v>
      </c>
      <c r="D23" s="32">
        <v>45463</v>
      </c>
      <c r="E23" s="32">
        <v>45493</v>
      </c>
      <c r="F23" s="33">
        <v>572375</v>
      </c>
      <c r="G23" s="92"/>
      <c r="H23" s="101"/>
    </row>
    <row r="24" spans="1:8" s="35" customFormat="1" ht="15" customHeight="1" x14ac:dyDescent="0.25">
      <c r="A24" s="30" t="s">
        <v>169</v>
      </c>
      <c r="B24" s="31" t="s">
        <v>165</v>
      </c>
      <c r="C24" s="31" t="s">
        <v>166</v>
      </c>
      <c r="D24" s="32">
        <v>45463</v>
      </c>
      <c r="E24" s="32">
        <v>45493</v>
      </c>
      <c r="F24" s="33">
        <v>572375</v>
      </c>
      <c r="G24" s="92">
        <f>SUM(F23:F24)</f>
        <v>1144750</v>
      </c>
      <c r="H24" s="101"/>
    </row>
    <row r="25" spans="1:8" s="35" customFormat="1" ht="15" customHeight="1" x14ac:dyDescent="0.25">
      <c r="A25" s="30" t="s">
        <v>135</v>
      </c>
      <c r="B25" s="31" t="s">
        <v>136</v>
      </c>
      <c r="C25" s="31" t="s">
        <v>2</v>
      </c>
      <c r="D25" s="32">
        <v>45470</v>
      </c>
      <c r="E25" s="32">
        <v>45500</v>
      </c>
      <c r="F25" s="33">
        <v>258209</v>
      </c>
      <c r="G25" s="92">
        <f>SUM(F25)</f>
        <v>258209</v>
      </c>
      <c r="H25" s="101"/>
    </row>
    <row r="26" spans="1:8" s="35" customFormat="1" ht="15" customHeight="1" x14ac:dyDescent="0.25">
      <c r="A26" s="30" t="s">
        <v>142</v>
      </c>
      <c r="B26" s="31" t="s">
        <v>116</v>
      </c>
      <c r="C26" s="31" t="s">
        <v>2</v>
      </c>
      <c r="D26" s="32">
        <v>45454</v>
      </c>
      <c r="E26" s="32">
        <v>45484</v>
      </c>
      <c r="F26" s="33">
        <v>38275</v>
      </c>
      <c r="G26" s="92"/>
      <c r="H26" s="101"/>
    </row>
    <row r="27" spans="1:8" s="35" customFormat="1" ht="15" customHeight="1" x14ac:dyDescent="0.25">
      <c r="A27" s="30" t="s">
        <v>131</v>
      </c>
      <c r="B27" s="31" t="s">
        <v>116</v>
      </c>
      <c r="C27" s="31" t="s">
        <v>2</v>
      </c>
      <c r="D27" s="32">
        <v>45468</v>
      </c>
      <c r="E27" s="32">
        <v>45498</v>
      </c>
      <c r="F27" s="33">
        <v>56100</v>
      </c>
      <c r="G27" s="92">
        <f>SUM(F26:F27)</f>
        <v>94375</v>
      </c>
      <c r="H27" s="101"/>
    </row>
    <row r="28" spans="1:8" s="35" customFormat="1" ht="15" customHeight="1" x14ac:dyDescent="0.25">
      <c r="A28" s="30" t="s">
        <v>128</v>
      </c>
      <c r="B28" s="31" t="s">
        <v>129</v>
      </c>
      <c r="C28" s="31" t="s">
        <v>2</v>
      </c>
      <c r="D28" s="32">
        <v>45468</v>
      </c>
      <c r="E28" s="32">
        <v>45498</v>
      </c>
      <c r="F28" s="33">
        <v>70800</v>
      </c>
      <c r="G28" s="92"/>
      <c r="H28" s="101"/>
    </row>
    <row r="29" spans="1:8" s="35" customFormat="1" ht="15" customHeight="1" x14ac:dyDescent="0.25">
      <c r="A29" s="30" t="s">
        <v>130</v>
      </c>
      <c r="B29" s="31" t="s">
        <v>129</v>
      </c>
      <c r="C29" s="31" t="s">
        <v>2</v>
      </c>
      <c r="D29" s="32">
        <v>45469</v>
      </c>
      <c r="E29" s="32">
        <v>45499</v>
      </c>
      <c r="F29" s="33">
        <v>160078</v>
      </c>
      <c r="G29" s="92">
        <f>SUM(F28:F29)</f>
        <v>230878</v>
      </c>
      <c r="H29" s="101"/>
    </row>
    <row r="30" spans="1:8" s="35" customFormat="1" ht="15" customHeight="1" x14ac:dyDescent="0.25">
      <c r="A30" s="30" t="s">
        <v>139</v>
      </c>
      <c r="B30" s="31" t="s">
        <v>134</v>
      </c>
      <c r="C30" s="31" t="s">
        <v>14</v>
      </c>
      <c r="D30" s="32">
        <v>45454</v>
      </c>
      <c r="E30" s="32">
        <v>45484</v>
      </c>
      <c r="F30" s="33">
        <v>76690</v>
      </c>
      <c r="G30" s="92"/>
      <c r="H30" s="101"/>
    </row>
    <row r="31" spans="1:8" s="35" customFormat="1" ht="15" customHeight="1" x14ac:dyDescent="0.25">
      <c r="A31" s="30" t="s">
        <v>132</v>
      </c>
      <c r="B31" s="31" t="s">
        <v>134</v>
      </c>
      <c r="C31" s="31" t="s">
        <v>14</v>
      </c>
      <c r="D31" s="32">
        <v>45461</v>
      </c>
      <c r="E31" s="32">
        <v>45491</v>
      </c>
      <c r="F31" s="33">
        <v>79785</v>
      </c>
      <c r="G31" s="92"/>
      <c r="H31" s="101"/>
    </row>
    <row r="32" spans="1:8" s="35" customFormat="1" ht="15" customHeight="1" x14ac:dyDescent="0.25">
      <c r="A32" s="30" t="s">
        <v>140</v>
      </c>
      <c r="B32" s="31" t="s">
        <v>133</v>
      </c>
      <c r="C32" s="31" t="s">
        <v>14</v>
      </c>
      <c r="D32" s="32">
        <v>45468</v>
      </c>
      <c r="E32" s="32">
        <v>45498</v>
      </c>
      <c r="F32" s="33">
        <v>75155</v>
      </c>
      <c r="G32" s="92">
        <f>SUM(F30:F32)</f>
        <v>231630</v>
      </c>
      <c r="H32" s="101"/>
    </row>
    <row r="33" spans="1:8" s="35" customFormat="1" ht="15" customHeight="1" x14ac:dyDescent="0.25">
      <c r="A33" s="30" t="s">
        <v>148</v>
      </c>
      <c r="B33" s="31" t="s">
        <v>149</v>
      </c>
      <c r="C33" s="31" t="s">
        <v>2</v>
      </c>
      <c r="D33" s="32">
        <v>45446</v>
      </c>
      <c r="E33" s="32">
        <v>45476</v>
      </c>
      <c r="F33" s="33">
        <v>104238.84</v>
      </c>
      <c r="G33" s="92">
        <f>SUM(F33)</f>
        <v>104238.84</v>
      </c>
      <c r="H33" s="101"/>
    </row>
    <row r="34" spans="1:8" s="35" customFormat="1" ht="15" customHeight="1" x14ac:dyDescent="0.25">
      <c r="A34" s="30" t="s">
        <v>155</v>
      </c>
      <c r="B34" s="31" t="s">
        <v>156</v>
      </c>
      <c r="C34" s="31" t="s">
        <v>2</v>
      </c>
      <c r="D34" s="32">
        <v>45454</v>
      </c>
      <c r="E34" s="32">
        <v>45484</v>
      </c>
      <c r="F34" s="33">
        <v>95050.3</v>
      </c>
      <c r="G34" s="92">
        <f>SUM(F34)</f>
        <v>95050.3</v>
      </c>
      <c r="H34" s="101"/>
    </row>
    <row r="35" spans="1:8" s="35" customFormat="1" ht="15" customHeight="1" x14ac:dyDescent="0.25">
      <c r="A35" s="30" t="s">
        <v>123</v>
      </c>
      <c r="B35" s="31" t="s">
        <v>114</v>
      </c>
      <c r="C35" s="31" t="s">
        <v>2</v>
      </c>
      <c r="D35" s="32">
        <v>45460</v>
      </c>
      <c r="E35" s="32">
        <v>45490</v>
      </c>
      <c r="F35" s="33">
        <v>87390.8</v>
      </c>
      <c r="G35" s="92">
        <f>SUM(F35)</f>
        <v>87390.8</v>
      </c>
      <c r="H35" s="101"/>
    </row>
    <row r="36" spans="1:8" s="35" customFormat="1" ht="15" customHeight="1" x14ac:dyDescent="0.25">
      <c r="A36" s="30" t="s">
        <v>117</v>
      </c>
      <c r="B36" s="31" t="s">
        <v>115</v>
      </c>
      <c r="C36" s="31" t="s">
        <v>2</v>
      </c>
      <c r="D36" s="32">
        <v>45439</v>
      </c>
      <c r="E36" s="32">
        <v>45470</v>
      </c>
      <c r="F36" s="33">
        <v>64958.18</v>
      </c>
      <c r="G36" s="92"/>
      <c r="H36" s="101"/>
    </row>
    <row r="37" spans="1:8" s="35" customFormat="1" ht="15" customHeight="1" x14ac:dyDescent="0.25">
      <c r="A37" s="30" t="s">
        <v>120</v>
      </c>
      <c r="B37" s="31" t="s">
        <v>115</v>
      </c>
      <c r="C37" s="31" t="s">
        <v>2</v>
      </c>
      <c r="D37" s="32">
        <v>45454</v>
      </c>
      <c r="E37" s="32">
        <v>45484</v>
      </c>
      <c r="F37" s="33">
        <v>155642</v>
      </c>
      <c r="G37" s="92"/>
      <c r="H37" s="101"/>
    </row>
    <row r="38" spans="1:8" s="35" customFormat="1" ht="15" customHeight="1" x14ac:dyDescent="0.25">
      <c r="A38" s="30" t="s">
        <v>119</v>
      </c>
      <c r="B38" s="31" t="s">
        <v>115</v>
      </c>
      <c r="C38" s="31" t="s">
        <v>2</v>
      </c>
      <c r="D38" s="32">
        <v>45463</v>
      </c>
      <c r="E38" s="32">
        <v>45493</v>
      </c>
      <c r="F38" s="33">
        <v>175230</v>
      </c>
      <c r="G38" s="92"/>
      <c r="H38" s="101"/>
    </row>
    <row r="39" spans="1:8" s="35" customFormat="1" ht="15" customHeight="1" x14ac:dyDescent="0.25">
      <c r="A39" s="30" t="s">
        <v>118</v>
      </c>
      <c r="B39" s="31" t="s">
        <v>115</v>
      </c>
      <c r="C39" s="31" t="s">
        <v>2</v>
      </c>
      <c r="D39" s="32">
        <v>45467</v>
      </c>
      <c r="E39" s="32">
        <v>45497</v>
      </c>
      <c r="F39" s="33">
        <v>218772</v>
      </c>
      <c r="G39" s="92"/>
      <c r="H39" s="101">
        <v>0</v>
      </c>
    </row>
    <row r="40" spans="1:8" s="35" customFormat="1" ht="15" customHeight="1" x14ac:dyDescent="0.25">
      <c r="A40" s="30" t="s">
        <v>151</v>
      </c>
      <c r="B40" s="31" t="s">
        <v>115</v>
      </c>
      <c r="C40" s="31" t="s">
        <v>2</v>
      </c>
      <c r="D40" s="32">
        <v>45467</v>
      </c>
      <c r="E40" s="32">
        <v>45497</v>
      </c>
      <c r="F40" s="33">
        <v>183335.64</v>
      </c>
      <c r="G40" s="92">
        <f>SUM(F36:F40)</f>
        <v>797937.82</v>
      </c>
      <c r="H40" s="101"/>
    </row>
    <row r="41" spans="1:8" s="35" customFormat="1" ht="15" customHeight="1" x14ac:dyDescent="0.25">
      <c r="A41" s="30" t="s">
        <v>77</v>
      </c>
      <c r="B41" s="31" t="s">
        <v>162</v>
      </c>
      <c r="C41" s="31" t="s">
        <v>14</v>
      </c>
      <c r="D41" s="32">
        <v>45455</v>
      </c>
      <c r="E41" s="32">
        <v>45485</v>
      </c>
      <c r="F41" s="33">
        <v>117000</v>
      </c>
      <c r="G41" s="92"/>
      <c r="H41" s="101"/>
    </row>
    <row r="42" spans="1:8" s="35" customFormat="1" ht="15" customHeight="1" x14ac:dyDescent="0.25">
      <c r="A42" s="30" t="s">
        <v>163</v>
      </c>
      <c r="B42" s="31" t="s">
        <v>162</v>
      </c>
      <c r="C42" s="31" t="s">
        <v>14</v>
      </c>
      <c r="D42" s="32">
        <v>45462</v>
      </c>
      <c r="E42" s="32">
        <v>45492</v>
      </c>
      <c r="F42" s="33">
        <v>117000</v>
      </c>
      <c r="G42" s="92"/>
      <c r="H42" s="101"/>
    </row>
    <row r="43" spans="1:8" s="35" customFormat="1" ht="15" customHeight="1" x14ac:dyDescent="0.25">
      <c r="A43" s="103" t="s">
        <v>164</v>
      </c>
      <c r="B43" s="104" t="s">
        <v>162</v>
      </c>
      <c r="C43" s="104" t="s">
        <v>14</v>
      </c>
      <c r="D43" s="45">
        <v>45469</v>
      </c>
      <c r="E43" s="45">
        <v>45499</v>
      </c>
      <c r="F43" s="34">
        <v>117000</v>
      </c>
      <c r="G43" s="92">
        <f>SUM(F41:F43)</f>
        <v>351000</v>
      </c>
      <c r="H43" s="101"/>
    </row>
    <row r="44" spans="1:8" s="35" customFormat="1" ht="15" customHeight="1" x14ac:dyDescent="0.25">
      <c r="A44" s="72"/>
      <c r="B44" s="73"/>
      <c r="C44" s="73"/>
      <c r="D44" s="73"/>
      <c r="E44" s="73"/>
      <c r="F44" s="105">
        <f>SUM(F5:F43)</f>
        <v>4486622.97</v>
      </c>
      <c r="G44" s="96">
        <f>SUM(G5:G43)</f>
        <v>4486622.9699999988</v>
      </c>
      <c r="H44" s="106"/>
    </row>
    <row r="45" spans="1:8" s="35" customFormat="1" ht="15" customHeight="1" x14ac:dyDescent="0.25">
      <c r="A45" s="72"/>
      <c r="B45" s="52"/>
      <c r="C45" s="52"/>
      <c r="D45" s="53"/>
      <c r="E45" s="53"/>
      <c r="F45" s="53"/>
      <c r="G45" s="61"/>
      <c r="H45" s="6"/>
    </row>
    <row r="46" spans="1:8" s="35" customFormat="1" ht="15" customHeight="1" x14ac:dyDescent="0.25">
      <c r="A46" s="6"/>
      <c r="C46" s="52"/>
      <c r="D46" s="53"/>
      <c r="E46" s="141" t="s">
        <v>10</v>
      </c>
      <c r="F46" s="141"/>
      <c r="G46" s="99">
        <f>+G44</f>
        <v>4486622.9699999988</v>
      </c>
      <c r="H46" s="6"/>
    </row>
    <row r="47" spans="1:8" s="35" customFormat="1" ht="15" customHeight="1" x14ac:dyDescent="0.35">
      <c r="A47" s="6"/>
      <c r="C47" s="55"/>
      <c r="D47" s="56"/>
      <c r="E47" s="53" t="s">
        <v>16</v>
      </c>
      <c r="F47" s="53"/>
      <c r="G47" s="97">
        <v>2612.2399999999998</v>
      </c>
      <c r="H47" s="6"/>
    </row>
    <row r="48" spans="1:8" s="35" customFormat="1" ht="15" customHeight="1" x14ac:dyDescent="0.4">
      <c r="A48" s="6"/>
      <c r="C48" s="55"/>
      <c r="D48" s="60"/>
      <c r="E48" s="53" t="s">
        <v>111</v>
      </c>
      <c r="F48" s="53"/>
      <c r="G48" s="96">
        <f>SUM(G45:G47)</f>
        <v>4489235.209999999</v>
      </c>
      <c r="H48" s="6"/>
    </row>
    <row r="49" spans="1:8" s="35" customFormat="1" ht="15" customHeight="1" x14ac:dyDescent="0.4">
      <c r="A49" s="6"/>
      <c r="C49" s="55"/>
      <c r="D49" s="60"/>
      <c r="E49" s="57"/>
      <c r="F49" s="53"/>
      <c r="G49" s="63"/>
      <c r="H49" s="6"/>
    </row>
    <row r="50" spans="1:8" s="35" customFormat="1" ht="15" customHeight="1" x14ac:dyDescent="0.4">
      <c r="C50" s="55"/>
      <c r="D50" s="60"/>
      <c r="E50" s="57"/>
      <c r="F50" s="53"/>
      <c r="G50" s="26"/>
      <c r="H50" s="6"/>
    </row>
    <row r="51" spans="1:8" s="35" customFormat="1" ht="18" x14ac:dyDescent="0.4">
      <c r="C51" s="55"/>
      <c r="D51" s="60"/>
      <c r="E51" s="57"/>
      <c r="F51" s="53"/>
      <c r="G51" s="27"/>
      <c r="H51" s="6"/>
    </row>
    <row r="52" spans="1:8" s="35" customFormat="1" ht="18.75" x14ac:dyDescent="0.3">
      <c r="C52" s="138"/>
      <c r="D52" s="138"/>
      <c r="E52" s="138"/>
      <c r="F52" s="71"/>
      <c r="G52" s="2"/>
    </row>
    <row r="53" spans="1:8" s="35" customFormat="1" ht="18.75" x14ac:dyDescent="0.3">
      <c r="C53" s="139" t="s">
        <v>109</v>
      </c>
      <c r="D53" s="139"/>
      <c r="E53" s="139"/>
      <c r="F53" s="69"/>
      <c r="G53" s="2"/>
      <c r="H53" s="59"/>
    </row>
    <row r="54" spans="1:8" s="35" customFormat="1" ht="18.75" x14ac:dyDescent="0.3">
      <c r="A54"/>
      <c r="B54"/>
      <c r="C54" s="140" t="s">
        <v>110</v>
      </c>
      <c r="D54" s="140"/>
      <c r="E54" s="140"/>
      <c r="F54" s="70"/>
      <c r="G54" s="2"/>
    </row>
    <row r="55" spans="1:8" s="35" customFormat="1" ht="18.75" x14ac:dyDescent="0.3">
      <c r="A55"/>
      <c r="B55" s="137"/>
      <c r="C55" s="137"/>
      <c r="D55" s="137"/>
      <c r="E55" s="137"/>
      <c r="F55" s="137"/>
      <c r="G55" s="15"/>
    </row>
    <row r="56" spans="1:8" s="35" customFormat="1" x14ac:dyDescent="0.25">
      <c r="A56" s="2"/>
      <c r="B56"/>
      <c r="C56"/>
      <c r="D56" s="2"/>
      <c r="E56" s="2"/>
      <c r="F56" s="2"/>
      <c r="G56" s="2"/>
    </row>
    <row r="57" spans="1:8" s="35" customFormat="1" x14ac:dyDescent="0.25">
      <c r="A57" s="16"/>
      <c r="B57" s="130"/>
      <c r="C57" s="130"/>
      <c r="D57" s="13"/>
      <c r="E57" s="13"/>
      <c r="F57" s="2"/>
      <c r="G57" s="2"/>
    </row>
    <row r="58" spans="1:8" s="35" customFormat="1" x14ac:dyDescent="0.25">
      <c r="A58" s="2"/>
      <c r="B58" s="131"/>
      <c r="C58" s="131"/>
      <c r="D58" s="14"/>
      <c r="E58" s="14"/>
      <c r="F58" s="13"/>
      <c r="G58" s="2"/>
    </row>
    <row r="59" spans="1:8" s="35" customFormat="1" x14ac:dyDescent="0.25">
      <c r="A59" s="2"/>
      <c r="B59" s="2"/>
      <c r="C59" s="2"/>
      <c r="D59" s="2"/>
      <c r="E59" s="2"/>
      <c r="F59" s="2"/>
      <c r="G59" s="2"/>
    </row>
    <row r="60" spans="1:8" s="35" customFormat="1" ht="18.75" customHeight="1" x14ac:dyDescent="0.25">
      <c r="A60" s="2"/>
      <c r="B60" s="2"/>
      <c r="C60" s="2"/>
      <c r="D60" s="2"/>
      <c r="E60" s="2"/>
      <c r="F60" s="2"/>
      <c r="G60" s="2"/>
    </row>
    <row r="61" spans="1:8" s="35" customFormat="1" ht="18.75" customHeight="1" x14ac:dyDescent="0.3">
      <c r="A61" s="13"/>
      <c r="B61" s="16"/>
      <c r="C61" s="13"/>
      <c r="D61" s="13"/>
      <c r="E61" s="13"/>
      <c r="F61" s="24"/>
      <c r="G61" s="2"/>
    </row>
    <row r="62" spans="1:8" ht="18.75" customHeight="1" x14ac:dyDescent="0.25">
      <c r="A62" s="2"/>
      <c r="B62" s="2"/>
      <c r="C62" s="2"/>
      <c r="D62" s="2"/>
      <c r="E62" s="2"/>
      <c r="F62" s="2"/>
      <c r="G62" s="2"/>
    </row>
    <row r="63" spans="1:8" x14ac:dyDescent="0.25">
      <c r="A63" s="2"/>
      <c r="B63" s="2"/>
      <c r="C63" s="15"/>
      <c r="D63" s="21"/>
      <c r="E63" s="21"/>
      <c r="F63" s="2"/>
      <c r="G63" s="2"/>
    </row>
    <row r="64" spans="1:8" ht="18.75" x14ac:dyDescent="0.3">
      <c r="A64" s="16"/>
      <c r="B64" s="13"/>
      <c r="C64" s="20"/>
      <c r="D64" s="21"/>
      <c r="E64" s="21"/>
      <c r="F64" s="25"/>
      <c r="G64" s="2"/>
    </row>
    <row r="65" spans="1:7" x14ac:dyDescent="0.25">
      <c r="A65" s="6"/>
      <c r="B65" s="6"/>
      <c r="C65" s="15"/>
      <c r="D65" s="21"/>
      <c r="E65" s="21"/>
      <c r="F65" s="2"/>
      <c r="G65" s="2"/>
    </row>
    <row r="66" spans="1:7" x14ac:dyDescent="0.25">
      <c r="A66" s="6"/>
      <c r="B66" s="6"/>
      <c r="C66" s="15"/>
      <c r="D66" s="22"/>
      <c r="E66" s="22"/>
      <c r="F66" s="2"/>
      <c r="G66" s="2"/>
    </row>
    <row r="67" spans="1:7" x14ac:dyDescent="0.25">
      <c r="A67" s="6"/>
      <c r="B67" s="6"/>
      <c r="C67" s="15"/>
      <c r="D67" s="21"/>
      <c r="E67" s="21"/>
      <c r="F67" s="2"/>
      <c r="G67" s="13"/>
    </row>
    <row r="68" spans="1:7" x14ac:dyDescent="0.25">
      <c r="A68" s="6"/>
      <c r="B68" s="6"/>
      <c r="C68" s="15"/>
      <c r="D68" s="22"/>
      <c r="E68" s="22"/>
      <c r="F68" s="2"/>
      <c r="G68" s="13"/>
    </row>
    <row r="69" spans="1:7" x14ac:dyDescent="0.25">
      <c r="A69" s="6"/>
      <c r="B69" s="6"/>
      <c r="C69" s="15"/>
      <c r="D69" s="21"/>
      <c r="E69" s="21"/>
      <c r="F69" s="2"/>
      <c r="G69" s="2"/>
    </row>
    <row r="70" spans="1:7" x14ac:dyDescent="0.25">
      <c r="A70" s="16"/>
      <c r="B70" s="16"/>
      <c r="C70" s="13"/>
      <c r="D70" s="23"/>
      <c r="E70" s="23"/>
      <c r="F70" s="20"/>
      <c r="G70" s="2"/>
    </row>
    <row r="71" spans="1:7" ht="18.75" x14ac:dyDescent="0.3">
      <c r="A71" s="2"/>
      <c r="B71" s="16"/>
      <c r="C71" s="13"/>
      <c r="D71" s="14"/>
      <c r="E71" s="14"/>
      <c r="F71" s="19"/>
      <c r="G71" s="2"/>
    </row>
    <row r="72" spans="1:7" x14ac:dyDescent="0.25">
      <c r="A72" s="2"/>
      <c r="B72" s="2"/>
      <c r="C72" s="2"/>
      <c r="D72" s="2"/>
      <c r="E72" s="2"/>
      <c r="F72" s="2"/>
      <c r="G72" s="2"/>
    </row>
    <row r="73" spans="1:7" x14ac:dyDescent="0.25">
      <c r="A73" s="2"/>
      <c r="B73" s="2"/>
      <c r="C73" s="2"/>
      <c r="D73" s="13"/>
      <c r="E73" s="13"/>
      <c r="F73" s="13"/>
      <c r="G73" s="2"/>
    </row>
    <row r="74" spans="1:7" x14ac:dyDescent="0.25">
      <c r="A74" s="16"/>
      <c r="B74" s="13"/>
      <c r="C74" s="13"/>
      <c r="D74" s="2"/>
      <c r="E74" s="2"/>
      <c r="F74" s="2"/>
      <c r="G74" s="2"/>
    </row>
    <row r="75" spans="1:7" x14ac:dyDescent="0.25">
      <c r="A75" s="16"/>
      <c r="B75" s="13"/>
      <c r="C75" s="13"/>
      <c r="D75" s="2"/>
      <c r="E75" s="2"/>
      <c r="F75" s="2"/>
      <c r="G75" s="2"/>
    </row>
    <row r="76" spans="1:7" x14ac:dyDescent="0.25">
      <c r="A76" s="2"/>
      <c r="B76" s="2"/>
      <c r="C76" s="2"/>
      <c r="D76" s="2"/>
      <c r="E76" s="2"/>
      <c r="F76" s="2"/>
      <c r="G76" s="2"/>
    </row>
    <row r="77" spans="1:7" ht="18.75" x14ac:dyDescent="0.3">
      <c r="A77" s="17"/>
      <c r="B77" s="2"/>
      <c r="C77" s="2"/>
      <c r="D77" s="2"/>
      <c r="E77" s="2"/>
      <c r="F77" s="2"/>
      <c r="G77" s="2"/>
    </row>
    <row r="78" spans="1:7" ht="18.75" x14ac:dyDescent="0.3">
      <c r="A78" s="18"/>
      <c r="B78" s="17"/>
      <c r="C78" s="17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  <c r="G82" s="2"/>
    </row>
    <row r="83" spans="1:7" x14ac:dyDescent="0.25">
      <c r="A83" s="2"/>
      <c r="B83" s="2"/>
      <c r="C83" s="2"/>
      <c r="D83" s="2"/>
      <c r="E83" s="2"/>
      <c r="F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  <c r="B88" s="2"/>
      <c r="C88" s="2"/>
      <c r="D88" s="2"/>
      <c r="E88" s="2"/>
      <c r="F88" s="2"/>
    </row>
    <row r="89" spans="1:7" x14ac:dyDescent="0.25">
      <c r="A89" s="2"/>
    </row>
  </sheetData>
  <autoFilter ref="A4:F42" xr:uid="{5E23F554-EDBC-484D-88F4-3B086FFF7FD1}">
    <sortState xmlns:xlrd2="http://schemas.microsoft.com/office/spreadsheetml/2017/richdata2" ref="A5:F42">
      <sortCondition ref="B5:B42"/>
      <sortCondition ref="E5:E42"/>
      <sortCondition ref="A5:A42"/>
    </sortState>
  </autoFilter>
  <sortState xmlns:xlrd2="http://schemas.microsoft.com/office/spreadsheetml/2017/richdata2" ref="A5:I43">
    <sortCondition ref="B5:B43"/>
    <sortCondition ref="D5:D43"/>
  </sortState>
  <mergeCells count="10">
    <mergeCell ref="C52:E52"/>
    <mergeCell ref="A1:G1"/>
    <mergeCell ref="A2:G2"/>
    <mergeCell ref="A3:G3"/>
    <mergeCell ref="E46:F46"/>
    <mergeCell ref="C53:E53"/>
    <mergeCell ref="C54:E54"/>
    <mergeCell ref="B55:F55"/>
    <mergeCell ref="B57:C57"/>
    <mergeCell ref="B58:C58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78E9F-E6B0-4DDB-A6A1-53E4819F604E}">
  <dimension ref="A1:H88"/>
  <sheetViews>
    <sheetView tabSelected="1" topLeftCell="A23" zoomScale="86" zoomScaleNormal="86" workbookViewId="0">
      <selection activeCell="G46" sqref="G46"/>
    </sheetView>
  </sheetViews>
  <sheetFormatPr baseColWidth="10" defaultRowHeight="15" x14ac:dyDescent="0.25"/>
  <cols>
    <col min="1" max="1" width="11.5703125" customWidth="1"/>
    <col min="2" max="2" width="19.140625" customWidth="1"/>
    <col min="3" max="3" width="14.140625" customWidth="1"/>
    <col min="4" max="4" width="10" customWidth="1"/>
    <col min="5" max="5" width="8.5703125" customWidth="1"/>
    <col min="6" max="6" width="13.7109375" customWidth="1"/>
    <col min="7" max="7" width="13.5703125" customWidth="1"/>
    <col min="8" max="8" width="11.140625" customWidth="1"/>
    <col min="10" max="10" width="14.140625" bestFit="1" customWidth="1"/>
    <col min="12" max="12" width="14.140625" bestFit="1" customWidth="1"/>
    <col min="13" max="13" width="12.5703125" bestFit="1" customWidth="1"/>
  </cols>
  <sheetData>
    <row r="1" spans="1:8" ht="23.25" x14ac:dyDescent="0.25">
      <c r="A1" s="133" t="s">
        <v>8</v>
      </c>
      <c r="B1" s="133"/>
      <c r="C1" s="133"/>
      <c r="D1" s="133"/>
      <c r="E1" s="133"/>
      <c r="F1" s="133"/>
      <c r="G1" s="133"/>
    </row>
    <row r="2" spans="1:8" ht="15.75" x14ac:dyDescent="0.25">
      <c r="A2" s="134"/>
      <c r="B2" s="134"/>
      <c r="C2" s="134"/>
      <c r="D2" s="134"/>
      <c r="E2" s="134"/>
      <c r="F2" s="134"/>
      <c r="G2" s="134"/>
    </row>
    <row r="3" spans="1:8" x14ac:dyDescent="0.25">
      <c r="A3" s="132" t="s">
        <v>171</v>
      </c>
      <c r="B3" s="132"/>
      <c r="C3" s="132"/>
      <c r="D3" s="132"/>
      <c r="E3" s="132"/>
      <c r="F3" s="132"/>
      <c r="G3" s="132"/>
    </row>
    <row r="4" spans="1:8" ht="34.5" customHeight="1" x14ac:dyDescent="0.25">
      <c r="A4" s="107" t="s">
        <v>1</v>
      </c>
      <c r="B4" s="107" t="s">
        <v>0</v>
      </c>
      <c r="C4" s="107" t="s">
        <v>9</v>
      </c>
      <c r="D4" s="107" t="s">
        <v>3</v>
      </c>
      <c r="E4" s="128" t="s">
        <v>4</v>
      </c>
      <c r="F4" s="107" t="s">
        <v>5</v>
      </c>
      <c r="G4" s="107" t="s">
        <v>6</v>
      </c>
      <c r="H4" s="107" t="s">
        <v>113</v>
      </c>
    </row>
    <row r="5" spans="1:8" ht="14.25" customHeight="1" x14ac:dyDescent="0.25">
      <c r="A5" s="108" t="s">
        <v>220</v>
      </c>
      <c r="B5" s="108" t="s">
        <v>221</v>
      </c>
      <c r="C5" s="108" t="s">
        <v>14</v>
      </c>
      <c r="D5" s="109">
        <v>45496</v>
      </c>
      <c r="E5" s="109">
        <v>45527</v>
      </c>
      <c r="F5" s="110">
        <v>26400</v>
      </c>
      <c r="G5" s="110">
        <f t="shared" ref="G5:G10" si="0">+F5</f>
        <v>26400</v>
      </c>
      <c r="H5" s="107"/>
    </row>
    <row r="6" spans="1:8" s="35" customFormat="1" ht="15" customHeight="1" x14ac:dyDescent="0.25">
      <c r="A6" s="111" t="s">
        <v>197</v>
      </c>
      <c r="B6" s="104" t="s">
        <v>198</v>
      </c>
      <c r="C6" s="104" t="s">
        <v>199</v>
      </c>
      <c r="D6" s="112">
        <v>45502</v>
      </c>
      <c r="E6" s="112">
        <v>45533</v>
      </c>
      <c r="F6" s="113">
        <v>5074</v>
      </c>
      <c r="G6" s="114">
        <f t="shared" si="0"/>
        <v>5074</v>
      </c>
      <c r="H6" s="101"/>
    </row>
    <row r="7" spans="1:8" s="35" customFormat="1" ht="15" customHeight="1" x14ac:dyDescent="0.25">
      <c r="A7" s="111" t="s">
        <v>137</v>
      </c>
      <c r="B7" s="104" t="s">
        <v>138</v>
      </c>
      <c r="C7" s="104" t="s">
        <v>211</v>
      </c>
      <c r="D7" s="112">
        <v>45496</v>
      </c>
      <c r="E7" s="112">
        <v>45527</v>
      </c>
      <c r="F7" s="113">
        <v>32568</v>
      </c>
      <c r="G7" s="114">
        <f t="shared" si="0"/>
        <v>32568</v>
      </c>
      <c r="H7" s="101"/>
    </row>
    <row r="8" spans="1:8" s="35" customFormat="1" ht="15" customHeight="1" x14ac:dyDescent="0.25">
      <c r="A8" s="111" t="s">
        <v>187</v>
      </c>
      <c r="B8" s="104" t="s">
        <v>188</v>
      </c>
      <c r="C8" s="104" t="s">
        <v>189</v>
      </c>
      <c r="D8" s="112">
        <v>45484</v>
      </c>
      <c r="E8" s="112">
        <v>45515</v>
      </c>
      <c r="F8" s="113">
        <v>14180</v>
      </c>
      <c r="G8" s="114">
        <f t="shared" si="0"/>
        <v>14180</v>
      </c>
      <c r="H8" s="101"/>
    </row>
    <row r="9" spans="1:8" s="35" customFormat="1" ht="15" customHeight="1" x14ac:dyDescent="0.25">
      <c r="A9" s="111" t="s">
        <v>152</v>
      </c>
      <c r="B9" s="104" t="s">
        <v>153</v>
      </c>
      <c r="C9" s="104" t="s">
        <v>186</v>
      </c>
      <c r="D9" s="112">
        <v>45460</v>
      </c>
      <c r="E9" s="112">
        <v>45490</v>
      </c>
      <c r="F9" s="113">
        <v>12614.2</v>
      </c>
      <c r="G9" s="114">
        <f t="shared" si="0"/>
        <v>12614.2</v>
      </c>
      <c r="H9" s="101"/>
    </row>
    <row r="10" spans="1:8" s="35" customFormat="1" ht="15" customHeight="1" x14ac:dyDescent="0.25">
      <c r="A10" s="111" t="s">
        <v>194</v>
      </c>
      <c r="B10" s="104" t="s">
        <v>195</v>
      </c>
      <c r="C10" s="104" t="s">
        <v>196</v>
      </c>
      <c r="D10" s="112">
        <v>45504</v>
      </c>
      <c r="E10" s="112">
        <v>45535</v>
      </c>
      <c r="F10" s="113">
        <v>377119.49</v>
      </c>
      <c r="G10" s="114">
        <f t="shared" si="0"/>
        <v>377119.49</v>
      </c>
      <c r="H10" s="101"/>
    </row>
    <row r="11" spans="1:8" s="35" customFormat="1" ht="15" customHeight="1" x14ac:dyDescent="0.25">
      <c r="A11" s="111" t="s">
        <v>147</v>
      </c>
      <c r="B11" s="104" t="s">
        <v>192</v>
      </c>
      <c r="C11" s="104" t="s">
        <v>145</v>
      </c>
      <c r="D11" s="112">
        <v>45446</v>
      </c>
      <c r="E11" s="112">
        <v>45476</v>
      </c>
      <c r="F11" s="113">
        <v>185920.8</v>
      </c>
      <c r="G11" s="142">
        <f>+F11+F12</f>
        <v>295342.19999999995</v>
      </c>
      <c r="H11" s="101"/>
    </row>
    <row r="12" spans="1:8" s="35" customFormat="1" ht="15" customHeight="1" x14ac:dyDescent="0.25">
      <c r="A12" s="111" t="s">
        <v>154</v>
      </c>
      <c r="B12" s="104" t="s">
        <v>192</v>
      </c>
      <c r="C12" s="104" t="s">
        <v>186</v>
      </c>
      <c r="D12" s="112">
        <v>45467</v>
      </c>
      <c r="E12" s="112">
        <v>45497</v>
      </c>
      <c r="F12" s="113">
        <v>109421.4</v>
      </c>
      <c r="G12" s="143"/>
      <c r="H12" s="101">
        <v>0</v>
      </c>
    </row>
    <row r="13" spans="1:8" s="35" customFormat="1" ht="15" customHeight="1" x14ac:dyDescent="0.25">
      <c r="A13" s="111" t="s">
        <v>212</v>
      </c>
      <c r="B13" s="104" t="s">
        <v>11</v>
      </c>
      <c r="C13" s="104" t="s">
        <v>12</v>
      </c>
      <c r="D13" s="112">
        <v>45495</v>
      </c>
      <c r="E13" s="112">
        <v>45526</v>
      </c>
      <c r="F13" s="113">
        <v>6554</v>
      </c>
      <c r="G13" s="142">
        <f>+F13+F14+F15</f>
        <v>19952</v>
      </c>
      <c r="H13" s="101"/>
    </row>
    <row r="14" spans="1:8" s="35" customFormat="1" ht="15" customHeight="1" x14ac:dyDescent="0.25">
      <c r="A14" s="111" t="s">
        <v>213</v>
      </c>
      <c r="B14" s="104" t="s">
        <v>11</v>
      </c>
      <c r="C14" s="104" t="s">
        <v>12</v>
      </c>
      <c r="D14" s="112">
        <v>45488</v>
      </c>
      <c r="E14" s="112">
        <v>45519</v>
      </c>
      <c r="F14" s="113">
        <v>6612</v>
      </c>
      <c r="G14" s="149"/>
      <c r="H14" s="101"/>
    </row>
    <row r="15" spans="1:8" s="35" customFormat="1" ht="15" customHeight="1" x14ac:dyDescent="0.25">
      <c r="A15" s="111" t="s">
        <v>214</v>
      </c>
      <c r="B15" s="104" t="s">
        <v>11</v>
      </c>
      <c r="C15" s="104" t="s">
        <v>12</v>
      </c>
      <c r="D15" s="112">
        <v>45502</v>
      </c>
      <c r="E15" s="112">
        <v>45533</v>
      </c>
      <c r="F15" s="113">
        <v>6786</v>
      </c>
      <c r="G15" s="143"/>
      <c r="H15" s="101"/>
    </row>
    <row r="16" spans="1:8" s="35" customFormat="1" ht="15" customHeight="1" x14ac:dyDescent="0.25">
      <c r="A16" s="111" t="s">
        <v>181</v>
      </c>
      <c r="B16" s="115" t="s">
        <v>182</v>
      </c>
      <c r="C16" s="116" t="s">
        <v>183</v>
      </c>
      <c r="D16" s="112">
        <v>45474</v>
      </c>
      <c r="E16" s="112">
        <v>45505</v>
      </c>
      <c r="F16" s="113">
        <v>54870</v>
      </c>
      <c r="G16" s="117">
        <f>+F16</f>
        <v>54870</v>
      </c>
      <c r="H16" s="102"/>
    </row>
    <row r="17" spans="1:8" s="35" customFormat="1" ht="15" customHeight="1" x14ac:dyDescent="0.25">
      <c r="A17" s="111" t="s">
        <v>205</v>
      </c>
      <c r="B17" s="104" t="s">
        <v>206</v>
      </c>
      <c r="C17" s="104" t="s">
        <v>186</v>
      </c>
      <c r="D17" s="112">
        <v>45475</v>
      </c>
      <c r="E17" s="112">
        <v>45506</v>
      </c>
      <c r="F17" s="113">
        <v>6894.5</v>
      </c>
      <c r="G17" s="142">
        <f>+F17+F18</f>
        <v>94087.06</v>
      </c>
      <c r="H17" s="101"/>
    </row>
    <row r="18" spans="1:8" s="35" customFormat="1" ht="15" customHeight="1" x14ac:dyDescent="0.25">
      <c r="A18" s="111" t="s">
        <v>210</v>
      </c>
      <c r="B18" s="104" t="s">
        <v>206</v>
      </c>
      <c r="C18" s="104" t="s">
        <v>186</v>
      </c>
      <c r="D18" s="112">
        <v>45474</v>
      </c>
      <c r="E18" s="112">
        <v>45505</v>
      </c>
      <c r="F18" s="113">
        <v>87192.56</v>
      </c>
      <c r="G18" s="143"/>
      <c r="H18" s="101"/>
    </row>
    <row r="19" spans="1:8" s="35" customFormat="1" ht="15" customHeight="1" x14ac:dyDescent="0.25">
      <c r="A19" s="111" t="s">
        <v>207</v>
      </c>
      <c r="B19" s="104" t="s">
        <v>208</v>
      </c>
      <c r="C19" s="104" t="s">
        <v>145</v>
      </c>
      <c r="D19" s="112">
        <v>45496</v>
      </c>
      <c r="E19" s="112">
        <v>45527</v>
      </c>
      <c r="F19" s="113">
        <v>97350</v>
      </c>
      <c r="G19" s="144">
        <f>+F19+F20</f>
        <v>120950</v>
      </c>
      <c r="H19" s="101"/>
    </row>
    <row r="20" spans="1:8" s="35" customFormat="1" ht="15" customHeight="1" x14ac:dyDescent="0.25">
      <c r="A20" s="111" t="s">
        <v>209</v>
      </c>
      <c r="B20" s="104" t="s">
        <v>208</v>
      </c>
      <c r="C20" s="104" t="s">
        <v>145</v>
      </c>
      <c r="D20" s="112">
        <v>45496</v>
      </c>
      <c r="E20" s="112">
        <v>45527</v>
      </c>
      <c r="F20" s="113">
        <v>23600</v>
      </c>
      <c r="G20" s="145"/>
      <c r="H20" s="101"/>
    </row>
    <row r="21" spans="1:8" s="35" customFormat="1" ht="15" customHeight="1" x14ac:dyDescent="0.25">
      <c r="A21" s="111" t="s">
        <v>215</v>
      </c>
      <c r="B21" s="104" t="s">
        <v>216</v>
      </c>
      <c r="C21" s="104" t="s">
        <v>14</v>
      </c>
      <c r="D21" s="112">
        <v>45503</v>
      </c>
      <c r="E21" s="112">
        <v>45534</v>
      </c>
      <c r="F21" s="113">
        <v>77580</v>
      </c>
      <c r="G21" s="146">
        <f>+F21+F22+F23+F24</f>
        <v>314055</v>
      </c>
      <c r="H21" s="101"/>
    </row>
    <row r="22" spans="1:8" s="35" customFormat="1" ht="15" customHeight="1" x14ac:dyDescent="0.25">
      <c r="A22" s="108" t="s">
        <v>132</v>
      </c>
      <c r="B22" s="115" t="s">
        <v>216</v>
      </c>
      <c r="C22" s="104" t="s">
        <v>14</v>
      </c>
      <c r="D22" s="118">
        <v>45461</v>
      </c>
      <c r="E22" s="118">
        <v>45491</v>
      </c>
      <c r="F22" s="119">
        <v>79785</v>
      </c>
      <c r="G22" s="148"/>
      <c r="H22" s="101"/>
    </row>
    <row r="23" spans="1:8" s="35" customFormat="1" ht="15" customHeight="1" x14ac:dyDescent="0.25">
      <c r="A23" s="108" t="s">
        <v>218</v>
      </c>
      <c r="B23" s="115" t="s">
        <v>216</v>
      </c>
      <c r="C23" s="104" t="s">
        <v>14</v>
      </c>
      <c r="D23" s="118">
        <v>45496</v>
      </c>
      <c r="E23" s="118">
        <v>45527</v>
      </c>
      <c r="F23" s="119">
        <v>75430</v>
      </c>
      <c r="G23" s="148"/>
      <c r="H23" s="101"/>
    </row>
    <row r="24" spans="1:8" s="35" customFormat="1" ht="15" customHeight="1" x14ac:dyDescent="0.25">
      <c r="A24" s="108" t="s">
        <v>219</v>
      </c>
      <c r="B24" s="115" t="s">
        <v>216</v>
      </c>
      <c r="C24" s="104" t="s">
        <v>14</v>
      </c>
      <c r="D24" s="118">
        <v>45490</v>
      </c>
      <c r="E24" s="118">
        <v>45521</v>
      </c>
      <c r="F24" s="119">
        <v>81260</v>
      </c>
      <c r="G24" s="147"/>
      <c r="H24" s="101"/>
    </row>
    <row r="25" spans="1:8" s="35" customFormat="1" ht="15" customHeight="1" x14ac:dyDescent="0.25">
      <c r="A25" s="111" t="s">
        <v>184</v>
      </c>
      <c r="B25" s="115" t="s">
        <v>185</v>
      </c>
      <c r="C25" s="116" t="s">
        <v>186</v>
      </c>
      <c r="D25" s="112">
        <v>45336</v>
      </c>
      <c r="E25" s="112">
        <v>45365</v>
      </c>
      <c r="F25" s="113">
        <v>23600</v>
      </c>
      <c r="G25" s="117">
        <f>+F25</f>
        <v>23600</v>
      </c>
      <c r="H25" s="102"/>
    </row>
    <row r="26" spans="1:8" s="35" customFormat="1" ht="15" customHeight="1" x14ac:dyDescent="0.25">
      <c r="A26" s="108" t="s">
        <v>201</v>
      </c>
      <c r="B26" s="115" t="s">
        <v>202</v>
      </c>
      <c r="C26" s="104" t="s">
        <v>203</v>
      </c>
      <c r="D26" s="118">
        <v>45478</v>
      </c>
      <c r="E26" s="118">
        <v>45509</v>
      </c>
      <c r="F26" s="119">
        <v>88017.88</v>
      </c>
      <c r="G26" s="146">
        <f>+F26+F27</f>
        <v>92991.58</v>
      </c>
      <c r="H26" s="101"/>
    </row>
    <row r="27" spans="1:8" s="35" customFormat="1" ht="15" customHeight="1" x14ac:dyDescent="0.25">
      <c r="A27" s="108" t="s">
        <v>204</v>
      </c>
      <c r="B27" s="115" t="s">
        <v>202</v>
      </c>
      <c r="C27" s="104" t="s">
        <v>200</v>
      </c>
      <c r="D27" s="118">
        <v>45463</v>
      </c>
      <c r="E27" s="118">
        <v>45493</v>
      </c>
      <c r="F27" s="119">
        <v>4973.7</v>
      </c>
      <c r="G27" s="147"/>
      <c r="H27" s="101"/>
    </row>
    <row r="28" spans="1:8" s="35" customFormat="1" ht="15" customHeight="1" x14ac:dyDescent="0.25">
      <c r="A28" s="111" t="s">
        <v>180</v>
      </c>
      <c r="B28" s="115" t="s">
        <v>177</v>
      </c>
      <c r="C28" s="116" t="s">
        <v>178</v>
      </c>
      <c r="D28" s="112">
        <v>45468</v>
      </c>
      <c r="E28" s="112">
        <v>45498</v>
      </c>
      <c r="F28" s="113">
        <v>13688</v>
      </c>
      <c r="G28" s="146">
        <f>+F28+F29</f>
        <v>48946.400000000001</v>
      </c>
      <c r="H28" s="102"/>
    </row>
    <row r="29" spans="1:8" s="35" customFormat="1" ht="15" customHeight="1" x14ac:dyDescent="0.25">
      <c r="A29" s="111" t="s">
        <v>179</v>
      </c>
      <c r="B29" s="115" t="s">
        <v>177</v>
      </c>
      <c r="C29" s="116" t="s">
        <v>178</v>
      </c>
      <c r="D29" s="112">
        <v>45488</v>
      </c>
      <c r="E29" s="112">
        <v>45519</v>
      </c>
      <c r="F29" s="113">
        <v>35258.400000000001</v>
      </c>
      <c r="G29" s="147"/>
      <c r="H29" s="102"/>
    </row>
    <row r="30" spans="1:8" s="35" customFormat="1" ht="15" customHeight="1" x14ac:dyDescent="0.25">
      <c r="A30" s="111" t="s">
        <v>172</v>
      </c>
      <c r="B30" s="104" t="s">
        <v>173</v>
      </c>
      <c r="C30" s="104" t="s">
        <v>174</v>
      </c>
      <c r="D30" s="112">
        <v>45469</v>
      </c>
      <c r="E30" s="112">
        <v>45499</v>
      </c>
      <c r="F30" s="113">
        <v>12298.32</v>
      </c>
      <c r="G30" s="114">
        <f>SUM(F30)</f>
        <v>12298.32</v>
      </c>
      <c r="H30" s="102"/>
    </row>
    <row r="31" spans="1:8" s="35" customFormat="1" ht="15" customHeight="1" x14ac:dyDescent="0.25">
      <c r="A31" s="111" t="s">
        <v>155</v>
      </c>
      <c r="B31" s="104" t="s">
        <v>193</v>
      </c>
      <c r="C31" s="104" t="s">
        <v>2</v>
      </c>
      <c r="D31" s="112">
        <v>45454</v>
      </c>
      <c r="E31" s="112">
        <v>45484</v>
      </c>
      <c r="F31" s="113">
        <v>95050.3</v>
      </c>
      <c r="G31" s="114">
        <f>+F31</f>
        <v>95050.3</v>
      </c>
      <c r="H31" s="101"/>
    </row>
    <row r="32" spans="1:8" s="35" customFormat="1" ht="15" customHeight="1" x14ac:dyDescent="0.25">
      <c r="A32" s="111" t="s">
        <v>117</v>
      </c>
      <c r="B32" s="115" t="s">
        <v>115</v>
      </c>
      <c r="C32" s="116" t="s">
        <v>186</v>
      </c>
      <c r="D32" s="112">
        <v>45439</v>
      </c>
      <c r="E32" s="112">
        <v>45470</v>
      </c>
      <c r="F32" s="113">
        <v>64941.93</v>
      </c>
      <c r="G32" s="146">
        <f>+F32+F33+F34</f>
        <v>330051.57</v>
      </c>
      <c r="H32" s="102"/>
    </row>
    <row r="33" spans="1:8" s="35" customFormat="1" ht="15" customHeight="1" x14ac:dyDescent="0.25">
      <c r="A33" s="111" t="s">
        <v>151</v>
      </c>
      <c r="B33" s="104" t="s">
        <v>115</v>
      </c>
      <c r="C33" s="45" t="s">
        <v>186</v>
      </c>
      <c r="D33" s="112">
        <v>45497</v>
      </c>
      <c r="E33" s="112">
        <v>45528</v>
      </c>
      <c r="F33" s="113">
        <v>183335.64</v>
      </c>
      <c r="G33" s="148"/>
      <c r="H33" s="102">
        <v>0</v>
      </c>
    </row>
    <row r="34" spans="1:8" s="35" customFormat="1" ht="15" customHeight="1" x14ac:dyDescent="0.25">
      <c r="A34" s="111" t="s">
        <v>190</v>
      </c>
      <c r="B34" s="104" t="s">
        <v>115</v>
      </c>
      <c r="C34" s="104" t="s">
        <v>191</v>
      </c>
      <c r="D34" s="112">
        <v>45490</v>
      </c>
      <c r="E34" s="112">
        <v>45521</v>
      </c>
      <c r="F34" s="113">
        <v>81774</v>
      </c>
      <c r="G34" s="147"/>
      <c r="H34" s="101"/>
    </row>
    <row r="35" spans="1:8" s="35" customFormat="1" ht="15" customHeight="1" x14ac:dyDescent="0.25">
      <c r="A35" s="111" t="s">
        <v>175</v>
      </c>
      <c r="B35" s="115" t="s">
        <v>176</v>
      </c>
      <c r="C35" s="116" t="s">
        <v>14</v>
      </c>
      <c r="D35" s="112">
        <v>45468</v>
      </c>
      <c r="E35" s="112">
        <v>45498</v>
      </c>
      <c r="F35" s="113">
        <v>113821.2</v>
      </c>
      <c r="G35" s="146">
        <f>+F35+F36</f>
        <v>236257.9</v>
      </c>
      <c r="H35" s="102"/>
    </row>
    <row r="36" spans="1:8" s="35" customFormat="1" ht="15" customHeight="1" x14ac:dyDescent="0.25">
      <c r="A36" s="120" t="s">
        <v>217</v>
      </c>
      <c r="B36" s="31" t="s">
        <v>176</v>
      </c>
      <c r="C36" s="31" t="s">
        <v>14</v>
      </c>
      <c r="D36" s="121">
        <v>45503</v>
      </c>
      <c r="E36" s="121">
        <v>45534</v>
      </c>
      <c r="F36" s="122">
        <v>122436.7</v>
      </c>
      <c r="G36" s="147"/>
      <c r="H36" s="101"/>
    </row>
    <row r="37" spans="1:8" s="35" customFormat="1" ht="15" customHeight="1" x14ac:dyDescent="0.25">
      <c r="A37" s="120" t="s">
        <v>222</v>
      </c>
      <c r="B37" s="31" t="s">
        <v>115</v>
      </c>
      <c r="C37" s="31" t="s">
        <v>186</v>
      </c>
      <c r="D37" s="121">
        <v>45499</v>
      </c>
      <c r="E37" s="121">
        <v>45530</v>
      </c>
      <c r="F37" s="122">
        <v>38704</v>
      </c>
      <c r="G37" s="123">
        <f>+F37</f>
        <v>38704</v>
      </c>
      <c r="H37" s="101"/>
    </row>
    <row r="38" spans="1:8" s="35" customFormat="1" ht="15" customHeight="1" x14ac:dyDescent="0.25">
      <c r="A38" s="120" t="s">
        <v>224</v>
      </c>
      <c r="B38" s="31" t="s">
        <v>223</v>
      </c>
      <c r="C38" s="31" t="s">
        <v>186</v>
      </c>
      <c r="D38" s="121">
        <v>45454</v>
      </c>
      <c r="E38" s="121">
        <v>45484</v>
      </c>
      <c r="F38" s="122">
        <v>122895.94</v>
      </c>
      <c r="G38" s="144">
        <f>SUM(F38:F40)</f>
        <v>155465.79999999999</v>
      </c>
      <c r="H38" s="101"/>
    </row>
    <row r="39" spans="1:8" s="35" customFormat="1" ht="15" customHeight="1" x14ac:dyDescent="0.25">
      <c r="A39" s="120" t="s">
        <v>225</v>
      </c>
      <c r="B39" s="31" t="s">
        <v>223</v>
      </c>
      <c r="C39" s="31" t="s">
        <v>186</v>
      </c>
      <c r="D39" s="121">
        <v>45475</v>
      </c>
      <c r="E39" s="121">
        <v>45506</v>
      </c>
      <c r="F39" s="122">
        <v>2006</v>
      </c>
      <c r="G39" s="150"/>
      <c r="H39" s="101"/>
    </row>
    <row r="40" spans="1:8" s="35" customFormat="1" ht="15" customHeight="1" x14ac:dyDescent="0.25">
      <c r="A40" s="120" t="s">
        <v>226</v>
      </c>
      <c r="B40" s="31" t="s">
        <v>223</v>
      </c>
      <c r="C40" s="31" t="s">
        <v>186</v>
      </c>
      <c r="D40" s="121">
        <v>45450</v>
      </c>
      <c r="E40" s="121">
        <v>45480</v>
      </c>
      <c r="F40" s="122">
        <v>30563.86</v>
      </c>
      <c r="G40" s="145"/>
      <c r="H40" s="101"/>
    </row>
    <row r="41" spans="1:8" s="35" customFormat="1" ht="15" customHeight="1" x14ac:dyDescent="0.25">
      <c r="A41" s="120" t="s">
        <v>227</v>
      </c>
      <c r="B41" s="31" t="s">
        <v>15</v>
      </c>
      <c r="C41" s="31" t="s">
        <v>14</v>
      </c>
      <c r="D41" s="121">
        <v>45503</v>
      </c>
      <c r="E41" s="121">
        <v>45534</v>
      </c>
      <c r="F41" s="122">
        <v>99500</v>
      </c>
      <c r="G41" s="144">
        <f>SUM(F41:F42)</f>
        <v>200900</v>
      </c>
      <c r="H41" s="101"/>
    </row>
    <row r="42" spans="1:8" s="35" customFormat="1" ht="15" customHeight="1" x14ac:dyDescent="0.25">
      <c r="A42" s="120" t="s">
        <v>228</v>
      </c>
      <c r="B42" s="31" t="s">
        <v>15</v>
      </c>
      <c r="C42" s="31" t="s">
        <v>14</v>
      </c>
      <c r="D42" s="121">
        <v>45503</v>
      </c>
      <c r="E42" s="121">
        <v>45534</v>
      </c>
      <c r="F42" s="122">
        <v>101400</v>
      </c>
      <c r="G42" s="145"/>
      <c r="H42" s="101"/>
    </row>
    <row r="43" spans="1:8" s="35" customFormat="1" ht="15" customHeight="1" x14ac:dyDescent="0.25">
      <c r="A43" s="72"/>
      <c r="B43" s="73"/>
      <c r="C43" s="73"/>
      <c r="D43" s="73"/>
      <c r="E43" s="73"/>
      <c r="F43" s="124">
        <f>SUM(F6:F42)</f>
        <v>2575077.8199999998</v>
      </c>
      <c r="G43" s="125">
        <f>SUM(G6:G42)</f>
        <v>2575077.8199999998</v>
      </c>
      <c r="H43" s="4"/>
    </row>
    <row r="44" spans="1:8" s="35" customFormat="1" ht="15" customHeight="1" x14ac:dyDescent="0.25">
      <c r="A44" s="72"/>
      <c r="B44" s="52"/>
      <c r="C44" s="52"/>
      <c r="D44" s="53"/>
      <c r="E44" s="53"/>
      <c r="F44" s="53"/>
      <c r="G44" s="96"/>
      <c r="H44" s="3"/>
    </row>
    <row r="45" spans="1:8" s="35" customFormat="1" ht="15" customHeight="1" x14ac:dyDescent="0.25">
      <c r="A45" s="3"/>
      <c r="B45" s="126"/>
      <c r="C45" s="52"/>
      <c r="D45" s="53"/>
      <c r="E45" s="141" t="s">
        <v>10</v>
      </c>
      <c r="F45" s="141"/>
      <c r="G45" s="99">
        <f>+G43</f>
        <v>2575077.8199999998</v>
      </c>
      <c r="H45" s="3"/>
    </row>
    <row r="46" spans="1:8" s="35" customFormat="1" ht="15" customHeight="1" x14ac:dyDescent="0.35">
      <c r="A46" s="3"/>
      <c r="B46" s="126"/>
      <c r="C46" s="55"/>
      <c r="D46" s="56"/>
      <c r="E46" s="53" t="s">
        <v>16</v>
      </c>
      <c r="F46" s="53"/>
      <c r="G46" s="151">
        <v>4812.24</v>
      </c>
      <c r="H46" s="3"/>
    </row>
    <row r="47" spans="1:8" s="35" customFormat="1" ht="15" customHeight="1" x14ac:dyDescent="0.35">
      <c r="A47" s="3"/>
      <c r="B47" s="126"/>
      <c r="C47" s="55"/>
      <c r="D47" s="56"/>
      <c r="E47" s="53" t="s">
        <v>111</v>
      </c>
      <c r="F47" s="53"/>
      <c r="G47" s="96">
        <f>SUM(G45:G46)</f>
        <v>2579890.06</v>
      </c>
      <c r="H47" s="3"/>
    </row>
    <row r="48" spans="1:8" s="35" customFormat="1" ht="15" customHeight="1" x14ac:dyDescent="0.35">
      <c r="A48" s="3"/>
      <c r="B48" s="126"/>
      <c r="C48" s="55"/>
      <c r="D48" s="56"/>
      <c r="E48" s="53"/>
      <c r="F48" s="53"/>
      <c r="G48" s="97"/>
      <c r="H48" s="3"/>
    </row>
    <row r="49" spans="1:8" s="35" customFormat="1" ht="15" customHeight="1" x14ac:dyDescent="0.35">
      <c r="A49" s="126"/>
      <c r="B49" s="126"/>
      <c r="C49" s="55"/>
      <c r="D49" s="56"/>
      <c r="E49" s="53"/>
      <c r="F49" s="53"/>
      <c r="G49" s="127"/>
      <c r="H49" s="3"/>
    </row>
    <row r="50" spans="1:8" s="35" customFormat="1" ht="18" x14ac:dyDescent="0.4">
      <c r="C50" s="55"/>
      <c r="D50" s="60"/>
      <c r="E50" s="57"/>
      <c r="F50" s="53"/>
      <c r="G50" s="27"/>
      <c r="H50" s="6"/>
    </row>
    <row r="51" spans="1:8" s="35" customFormat="1" ht="18.75" x14ac:dyDescent="0.3">
      <c r="C51" s="138"/>
      <c r="D51" s="138"/>
      <c r="E51" s="138"/>
      <c r="F51" s="71"/>
      <c r="G51" s="2"/>
    </row>
    <row r="52" spans="1:8" s="35" customFormat="1" ht="18.75" x14ac:dyDescent="0.3">
      <c r="C52" s="139" t="s">
        <v>109</v>
      </c>
      <c r="D52" s="139"/>
      <c r="E52" s="139"/>
      <c r="F52" s="69"/>
      <c r="G52" s="2"/>
      <c r="H52" s="59"/>
    </row>
    <row r="53" spans="1:8" s="35" customFormat="1" ht="18.75" x14ac:dyDescent="0.3">
      <c r="A53"/>
      <c r="B53"/>
      <c r="C53" s="140" t="s">
        <v>110</v>
      </c>
      <c r="D53" s="140"/>
      <c r="E53" s="140"/>
      <c r="F53" s="70"/>
      <c r="G53" s="2"/>
    </row>
    <row r="54" spans="1:8" s="35" customFormat="1" ht="18.75" x14ac:dyDescent="0.3">
      <c r="A54"/>
      <c r="B54" s="137"/>
      <c r="C54" s="137"/>
      <c r="D54" s="137"/>
      <c r="E54" s="137"/>
      <c r="F54" s="137"/>
      <c r="G54" s="15"/>
    </row>
    <row r="55" spans="1:8" s="35" customFormat="1" x14ac:dyDescent="0.25">
      <c r="A55" s="2"/>
      <c r="B55"/>
      <c r="C55"/>
      <c r="D55" s="2"/>
      <c r="E55" s="2"/>
      <c r="F55" s="2"/>
      <c r="G55" s="2"/>
    </row>
    <row r="56" spans="1:8" s="35" customFormat="1" x14ac:dyDescent="0.25">
      <c r="A56" s="16"/>
      <c r="B56" s="130"/>
      <c r="C56" s="130"/>
      <c r="D56" s="13"/>
      <c r="E56" s="13"/>
      <c r="F56" s="2"/>
      <c r="G56" s="2"/>
    </row>
    <row r="57" spans="1:8" s="35" customFormat="1" x14ac:dyDescent="0.25">
      <c r="A57" s="2"/>
      <c r="B57" s="131"/>
      <c r="C57" s="131"/>
      <c r="D57" s="14"/>
      <c r="E57" s="14"/>
      <c r="F57" s="13"/>
      <c r="G57" s="2"/>
    </row>
    <row r="58" spans="1:8" s="35" customFormat="1" x14ac:dyDescent="0.25">
      <c r="A58" s="2"/>
      <c r="B58" s="2"/>
      <c r="C58" s="2"/>
      <c r="D58" s="2"/>
      <c r="E58" s="2"/>
      <c r="F58" s="2"/>
      <c r="G58" s="2"/>
    </row>
    <row r="59" spans="1:8" s="35" customFormat="1" ht="18.75" customHeight="1" x14ac:dyDescent="0.25">
      <c r="A59" s="2"/>
      <c r="B59" s="2"/>
      <c r="C59" s="2"/>
      <c r="D59" s="2"/>
      <c r="E59" s="2"/>
      <c r="F59" s="2"/>
      <c r="G59" s="2"/>
    </row>
    <row r="60" spans="1:8" s="35" customFormat="1" ht="18.75" customHeight="1" x14ac:dyDescent="0.3">
      <c r="A60" s="13"/>
      <c r="B60" s="16"/>
      <c r="C60" s="13"/>
      <c r="D60" s="13"/>
      <c r="E60" s="13"/>
      <c r="F60" s="24"/>
      <c r="G60" s="2"/>
    </row>
    <row r="61" spans="1:8" ht="18.75" customHeight="1" x14ac:dyDescent="0.25">
      <c r="A61" s="2"/>
      <c r="B61" s="2"/>
      <c r="C61" s="2"/>
      <c r="D61" s="2"/>
      <c r="E61" s="2"/>
      <c r="F61" s="2"/>
      <c r="G61" s="2"/>
    </row>
    <row r="62" spans="1:8" x14ac:dyDescent="0.25">
      <c r="A62" s="2"/>
      <c r="B62" s="2"/>
      <c r="C62" s="15"/>
      <c r="D62" s="21"/>
      <c r="E62" s="21"/>
      <c r="F62" s="2"/>
      <c r="G62" s="2"/>
    </row>
    <row r="63" spans="1:8" ht="18.75" x14ac:dyDescent="0.3">
      <c r="A63" s="16"/>
      <c r="B63" s="13"/>
      <c r="C63" s="20"/>
      <c r="D63" s="21"/>
      <c r="E63" s="21"/>
      <c r="F63" s="25"/>
      <c r="G63" s="2"/>
    </row>
    <row r="64" spans="1:8" x14ac:dyDescent="0.25">
      <c r="A64" s="6"/>
      <c r="B64" s="6"/>
      <c r="C64" s="15"/>
      <c r="D64" s="21"/>
      <c r="E64" s="21"/>
      <c r="F64" s="2"/>
      <c r="G64" s="2"/>
    </row>
    <row r="65" spans="1:7" x14ac:dyDescent="0.25">
      <c r="A65" s="6"/>
      <c r="B65" s="6"/>
      <c r="C65" s="15"/>
      <c r="D65" s="22"/>
      <c r="E65" s="22"/>
      <c r="F65" s="2"/>
      <c r="G65" s="2"/>
    </row>
    <row r="66" spans="1:7" x14ac:dyDescent="0.25">
      <c r="A66" s="6"/>
      <c r="B66" s="6"/>
      <c r="C66" s="15"/>
      <c r="D66" s="21"/>
      <c r="E66" s="21"/>
      <c r="F66" s="2"/>
      <c r="G66" s="13"/>
    </row>
    <row r="67" spans="1:7" x14ac:dyDescent="0.25">
      <c r="A67" s="6"/>
      <c r="B67" s="6"/>
      <c r="C67" s="15"/>
      <c r="D67" s="22"/>
      <c r="E67" s="22"/>
      <c r="F67" s="2"/>
      <c r="G67" s="13"/>
    </row>
    <row r="68" spans="1:7" x14ac:dyDescent="0.25">
      <c r="A68" s="6"/>
      <c r="B68" s="6"/>
      <c r="C68" s="15"/>
      <c r="D68" s="21"/>
      <c r="E68" s="21"/>
      <c r="F68" s="2"/>
      <c r="G68" s="2"/>
    </row>
    <row r="69" spans="1:7" x14ac:dyDescent="0.25">
      <c r="A69" s="16"/>
      <c r="B69" s="16"/>
      <c r="C69" s="13"/>
      <c r="D69" s="23"/>
      <c r="E69" s="23"/>
      <c r="F69" s="20"/>
      <c r="G69" s="2"/>
    </row>
    <row r="70" spans="1:7" ht="18.75" x14ac:dyDescent="0.3">
      <c r="A70" s="2"/>
      <c r="B70" s="16"/>
      <c r="C70" s="13"/>
      <c r="D70" s="14"/>
      <c r="E70" s="14"/>
      <c r="F70" s="19"/>
      <c r="G70" s="2"/>
    </row>
    <row r="71" spans="1:7" x14ac:dyDescent="0.25">
      <c r="A71" s="2"/>
      <c r="B71" s="2"/>
      <c r="C71" s="2"/>
      <c r="D71" s="2"/>
      <c r="E71" s="2"/>
      <c r="F71" s="2"/>
      <c r="G71" s="2"/>
    </row>
    <row r="72" spans="1:7" x14ac:dyDescent="0.25">
      <c r="A72" s="2"/>
      <c r="B72" s="2"/>
      <c r="C72" s="2"/>
      <c r="D72" s="13"/>
      <c r="E72" s="13"/>
      <c r="F72" s="13"/>
      <c r="G72" s="2"/>
    </row>
    <row r="73" spans="1:7" x14ac:dyDescent="0.25">
      <c r="A73" s="16"/>
      <c r="B73" s="13"/>
      <c r="C73" s="13"/>
      <c r="D73" s="2"/>
      <c r="E73" s="2"/>
      <c r="F73" s="2"/>
      <c r="G73" s="2"/>
    </row>
    <row r="74" spans="1:7" x14ac:dyDescent="0.25">
      <c r="A74" s="16"/>
      <c r="B74" s="13"/>
      <c r="C74" s="13"/>
      <c r="D74" s="2"/>
      <c r="E74" s="2"/>
      <c r="F74" s="2"/>
      <c r="G74" s="2"/>
    </row>
    <row r="75" spans="1:7" x14ac:dyDescent="0.25">
      <c r="A75" s="2"/>
      <c r="B75" s="2"/>
      <c r="C75" s="2"/>
      <c r="D75" s="2"/>
      <c r="E75" s="2"/>
      <c r="F75" s="2"/>
      <c r="G75" s="2"/>
    </row>
    <row r="76" spans="1:7" ht="18.75" x14ac:dyDescent="0.3">
      <c r="A76" s="17"/>
      <c r="B76" s="2"/>
      <c r="C76" s="2"/>
      <c r="D76" s="2"/>
      <c r="E76" s="2"/>
      <c r="F76" s="2"/>
      <c r="G76" s="2"/>
    </row>
    <row r="77" spans="1:7" ht="18.75" x14ac:dyDescent="0.3">
      <c r="A77" s="18"/>
      <c r="B77" s="17"/>
      <c r="C77" s="17"/>
      <c r="D77" s="2"/>
      <c r="E77" s="2"/>
      <c r="F77" s="2"/>
      <c r="G77" s="2"/>
    </row>
    <row r="78" spans="1:7" x14ac:dyDescent="0.25">
      <c r="A78" s="2"/>
      <c r="B78" s="2"/>
      <c r="C78" s="2"/>
      <c r="D78" s="2"/>
      <c r="E78" s="2"/>
      <c r="F78" s="2"/>
      <c r="G78" s="2"/>
    </row>
    <row r="79" spans="1:7" x14ac:dyDescent="0.25">
      <c r="A79" s="2"/>
      <c r="B79" s="2"/>
      <c r="C79" s="2"/>
      <c r="D79" s="2"/>
      <c r="E79" s="2"/>
      <c r="F79" s="2"/>
      <c r="G79" s="2"/>
    </row>
    <row r="80" spans="1:7" x14ac:dyDescent="0.25">
      <c r="A80" s="2"/>
      <c r="B80" s="2"/>
      <c r="C80" s="2"/>
      <c r="D80" s="2"/>
      <c r="E80" s="2"/>
      <c r="F80" s="2"/>
      <c r="G80" s="2"/>
    </row>
    <row r="81" spans="1:7" x14ac:dyDescent="0.25">
      <c r="A81" s="2"/>
      <c r="B81" s="2"/>
      <c r="C81" s="2"/>
      <c r="D81" s="2"/>
      <c r="E81" s="2"/>
      <c r="F81" s="2"/>
      <c r="G81" s="2"/>
    </row>
    <row r="82" spans="1:7" x14ac:dyDescent="0.25">
      <c r="A82" s="2"/>
      <c r="B82" s="2"/>
      <c r="C82" s="2"/>
      <c r="D82" s="2"/>
      <c r="E82" s="2"/>
      <c r="F82" s="2"/>
    </row>
    <row r="83" spans="1:7" x14ac:dyDescent="0.25">
      <c r="A83" s="2"/>
      <c r="B83" s="2"/>
      <c r="C83" s="2"/>
      <c r="D83" s="2"/>
      <c r="E83" s="2"/>
      <c r="F83" s="2"/>
    </row>
    <row r="84" spans="1:7" x14ac:dyDescent="0.25">
      <c r="A84" s="2"/>
      <c r="B84" s="2"/>
      <c r="C84" s="2"/>
      <c r="D84" s="2"/>
      <c r="E84" s="2"/>
      <c r="F84" s="2"/>
    </row>
    <row r="85" spans="1:7" x14ac:dyDescent="0.25">
      <c r="A85" s="2"/>
      <c r="B85" s="2"/>
      <c r="C85" s="2"/>
      <c r="D85" s="2"/>
      <c r="E85" s="2"/>
      <c r="F85" s="2"/>
    </row>
    <row r="86" spans="1:7" x14ac:dyDescent="0.25">
      <c r="A86" s="2"/>
      <c r="B86" s="2"/>
      <c r="C86" s="2"/>
      <c r="D86" s="2"/>
      <c r="E86" s="2"/>
      <c r="F86" s="2"/>
    </row>
    <row r="87" spans="1:7" x14ac:dyDescent="0.25">
      <c r="A87" s="2"/>
      <c r="B87" s="2"/>
      <c r="C87" s="2"/>
      <c r="D87" s="2"/>
      <c r="E87" s="2"/>
      <c r="F87" s="2"/>
    </row>
    <row r="88" spans="1:7" x14ac:dyDescent="0.25">
      <c r="A88" s="2"/>
    </row>
  </sheetData>
  <sortState xmlns:xlrd2="http://schemas.microsoft.com/office/spreadsheetml/2017/richdata2" ref="A6:H35">
    <sortCondition ref="B6:B35"/>
    <sortCondition ref="A6:A35"/>
    <sortCondition ref="D6:D35"/>
    <sortCondition ref="C6:C35"/>
  </sortState>
  <mergeCells count="21">
    <mergeCell ref="C53:E53"/>
    <mergeCell ref="B54:F54"/>
    <mergeCell ref="B56:C56"/>
    <mergeCell ref="B57:C57"/>
    <mergeCell ref="C51:E51"/>
    <mergeCell ref="C52:E52"/>
    <mergeCell ref="A1:G1"/>
    <mergeCell ref="A2:G2"/>
    <mergeCell ref="A3:G3"/>
    <mergeCell ref="E45:F45"/>
    <mergeCell ref="G11:G12"/>
    <mergeCell ref="G17:G18"/>
    <mergeCell ref="G19:G20"/>
    <mergeCell ref="G26:G27"/>
    <mergeCell ref="G28:G29"/>
    <mergeCell ref="G32:G34"/>
    <mergeCell ref="G13:G15"/>
    <mergeCell ref="G21:G24"/>
    <mergeCell ref="G35:G36"/>
    <mergeCell ref="G38:G40"/>
    <mergeCell ref="G41:G42"/>
  </mergeCells>
  <pageMargins left="0.70866141732283472" right="0.70866141732283472" top="0.74803149606299213" bottom="0.74803149606299213" header="0.31496062992125984" footer="0.31496062992125984"/>
  <pageSetup paperSize="9" scale="85" fitToWidth="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CXP</vt:lpstr>
      <vt:lpstr>x suplidores</vt:lpstr>
      <vt:lpstr>30 JUNIO</vt:lpstr>
      <vt:lpstr>31JULIO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CONTABILIDAD2</dc:creator>
  <cp:lastModifiedBy>Departamento de contabilidad</cp:lastModifiedBy>
  <cp:lastPrinted>2024-08-13T19:08:34Z</cp:lastPrinted>
  <dcterms:created xsi:type="dcterms:W3CDTF">2017-06-12T16:17:30Z</dcterms:created>
  <dcterms:modified xsi:type="dcterms:W3CDTF">2024-08-19T16:11:05Z</dcterms:modified>
</cp:coreProperties>
</file>