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Humanos 02.DESKTOP-DSEN78O\Desktop\OCTUBRE\"/>
    </mc:Choice>
  </mc:AlternateContent>
  <xr:revisionPtr revIDLastSave="0" documentId="13_ncr:1_{D01C48F1-E184-49F0-87F9-035BC05FC8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ómina Periodo de Prueb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36" l="1"/>
  <c r="J17" i="36"/>
  <c r="K17" i="36"/>
  <c r="J18" i="36"/>
  <c r="K18" i="36"/>
  <c r="J19" i="36"/>
  <c r="K19" i="36"/>
  <c r="J20" i="36"/>
  <c r="K20" i="36"/>
  <c r="J21" i="36"/>
  <c r="K21" i="36"/>
  <c r="J22" i="36"/>
  <c r="K22" i="36"/>
  <c r="J23" i="36"/>
  <c r="K23" i="36"/>
  <c r="J24" i="36"/>
  <c r="K24" i="36"/>
  <c r="J25" i="36"/>
  <c r="K25" i="36"/>
  <c r="J26" i="36"/>
  <c r="K26" i="36"/>
  <c r="J27" i="36"/>
  <c r="K27" i="36"/>
  <c r="J28" i="36"/>
  <c r="K28" i="36"/>
  <c r="J29" i="36"/>
  <c r="K29" i="36"/>
  <c r="J30" i="36"/>
  <c r="K30" i="36"/>
  <c r="K16" i="36"/>
  <c r="J16" i="36"/>
  <c r="M16" i="36" l="1"/>
  <c r="N16" i="36" s="1"/>
  <c r="M24" i="36"/>
  <c r="N24" i="36" s="1"/>
  <c r="M22" i="36"/>
  <c r="N22" i="36" s="1"/>
  <c r="M20" i="36"/>
  <c r="N20" i="36" s="1"/>
  <c r="M18" i="36"/>
  <c r="N18" i="36" s="1"/>
  <c r="M17" i="36"/>
  <c r="N17" i="36" s="1"/>
  <c r="M30" i="36"/>
  <c r="N30" i="36" s="1"/>
  <c r="M29" i="36"/>
  <c r="N29" i="36" s="1"/>
  <c r="M28" i="36"/>
  <c r="N28" i="36" s="1"/>
  <c r="M27" i="36"/>
  <c r="N27" i="36" s="1"/>
  <c r="M26" i="36"/>
  <c r="N26" i="36" s="1"/>
  <c r="M25" i="36"/>
  <c r="N25" i="36" s="1"/>
  <c r="M23" i="36"/>
  <c r="N23" i="36" s="1"/>
  <c r="M21" i="36"/>
  <c r="N21" i="36" s="1"/>
  <c r="M19" i="36"/>
  <c r="N19" i="36" s="1"/>
</calcChain>
</file>

<file path=xl/sharedStrings.xml><?xml version="1.0" encoding="utf-8"?>
<sst xmlns="http://schemas.openxmlformats.org/spreadsheetml/2006/main" count="96" uniqueCount="53">
  <si>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</si>
  <si>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</si>
  <si>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</si>
  <si>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</si>
  <si>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</si>
  <si>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</si>
  <si>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</si>
  <si>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</si>
  <si>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</si>
  <si>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</si>
  <si>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</si>
  <si>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</si>
  <si>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</si>
  <si>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</si>
  <si>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</si>
  <si>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</si>
  <si>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</si>
  <si>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</si>
  <si>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Correspondiente al mes de Octubre del año 2022</t>
  </si>
  <si>
    <t>Departamento Administrativo y Financiero</t>
  </si>
  <si>
    <t>Maoly del Rosario Almonte Estrella</t>
  </si>
  <si>
    <t>Auxiliar Administrativo</t>
  </si>
  <si>
    <t>Temporero</t>
  </si>
  <si>
    <t>Femenina</t>
  </si>
  <si>
    <t>División de Contabilidad</t>
  </si>
  <si>
    <t>Marleni Adriana Mancebo Matos</t>
  </si>
  <si>
    <t>Auxiliar de Almacen y Suministro</t>
  </si>
  <si>
    <t>División de Tecnología</t>
  </si>
  <si>
    <t>Cayo Libio Pichardo Javier</t>
  </si>
  <si>
    <t>Digitador</t>
  </si>
  <si>
    <t>Masculino</t>
  </si>
  <si>
    <t>Angel Emmanuel Santos Frias</t>
  </si>
  <si>
    <t>Division Servicios Generales</t>
  </si>
  <si>
    <t>Elizabeth Torres Paredes</t>
  </si>
  <si>
    <t>Conserje</t>
  </si>
  <si>
    <t>Yoliery de la Cruz Moreno</t>
  </si>
  <si>
    <t>Humberto Antonio de Leon García</t>
  </si>
  <si>
    <t>Soldador</t>
  </si>
  <si>
    <t>Division de Seguridad</t>
  </si>
  <si>
    <t>Amauris Miguel Meran lebron</t>
  </si>
  <si>
    <t>Vigilante</t>
  </si>
  <si>
    <t>Jose Antonio Cuesta Gonzalez</t>
  </si>
  <si>
    <t>Luís Henrique Cuevas Medina</t>
  </si>
  <si>
    <t>Elvis Ramon Berroa Rosario</t>
  </si>
  <si>
    <t>Anjoel Stalin Gonzalez Martínez</t>
  </si>
  <si>
    <t>Lisberto Rafael Hernandez Familia</t>
  </si>
  <si>
    <t>Sección de Transportación</t>
  </si>
  <si>
    <t>Ayudante de Mecanica</t>
  </si>
  <si>
    <t>Chofer</t>
  </si>
  <si>
    <t>Jose Herrera Mejía</t>
  </si>
  <si>
    <t>Jonathan Rafael Doñe Mateo</t>
  </si>
  <si>
    <t>TOTAL GENERAL</t>
  </si>
  <si>
    <t xml:space="preserve">                                                                                                              NOMINA PERSONAL TEMPORALES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</si>
</sst>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6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1" fillId="25" borderId="24" xfId="0" applyFont="1" applyFill="1" applyBorder="1" applyAlignment="1">
      <alignment horizontal="left" vertical="center" wrapText="1"/>
    </xf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0" fontId="27" fillId="0" borderId="24" xfId="0" applyFont="1" applyBorder="1" applyAlignment="1">
      <alignment horizontal="left"/>
    </xf>
    <xf numFmtId="0" fontId="27" fillId="0" borderId="24" xfId="0" applyFont="1" applyBorder="1" applyAlignment="1">
      <alignment horizontal="center"/>
    </xf>
    <xf numFmtId="164" fontId="27" fillId="0" borderId="24" xfId="44" applyFont="1" applyBorder="1"/>
    <xf numFmtId="164" fontId="20" fillId="0" borderId="0" xfId="44" applyFont="1"/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6" fillId="0" borderId="26" xfId="0" applyFont="1" applyBorder="1" applyAlignment="1">
      <alignment horizontal="center"/>
    </xf>
    <xf numFmtId="0" fontId="27" fillId="0" borderId="27" xfId="0" applyFont="1" applyBorder="1" applyAlignment="1">
      <alignment horizontal="left"/>
    </xf>
    <xf numFmtId="0" fontId="27" fillId="0" borderId="28" xfId="0" applyFont="1" applyBorder="1" applyAlignment="1">
      <alignment horizontal="center"/>
    </xf>
    <xf numFmtId="0" fontId="27" fillId="0" borderId="27" xfId="0" applyFont="1" applyBorder="1" applyAlignment="1">
      <alignment horizontal="center"/>
    </xf>
    <xf numFmtId="164" fontId="27" fillId="0" borderId="27" xfId="44" applyFont="1" applyBorder="1"/>
    <xf numFmtId="164" fontId="27" fillId="0" borderId="28" xfId="44" applyFont="1" applyBorder="1"/>
    <xf numFmtId="164" fontId="27" fillId="0" borderId="28" xfId="44" applyFont="1" applyBorder="1" applyAlignment="1">
      <alignment horizontal="center"/>
    </xf>
    <xf numFmtId="43" fontId="27" fillId="0" borderId="29" xfId="0" applyNumberFormat="1" applyFont="1" applyBorder="1"/>
    <xf numFmtId="0" fontId="26" fillId="0" borderId="30" xfId="0" applyFont="1" applyBorder="1" applyAlignment="1">
      <alignment horizontal="center"/>
    </xf>
    <xf numFmtId="0" fontId="26" fillId="24" borderId="11" xfId="0" applyFont="1" applyFill="1" applyBorder="1"/>
    <xf numFmtId="0" fontId="26" fillId="24" borderId="11" xfId="0" applyFont="1" applyFill="1" applyBorder="1" applyAlignment="1">
      <alignment horizontal="center"/>
    </xf>
    <xf numFmtId="0" fontId="26" fillId="24" borderId="13" xfId="0" applyFont="1" applyFill="1" applyBorder="1"/>
    <xf numFmtId="164" fontId="29" fillId="24" borderId="11" xfId="44" applyFont="1" applyFill="1" applyBorder="1"/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1019175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552449</xdr:colOff>
      <xdr:row>35</xdr:row>
      <xdr:rowOff>1</xdr:rowOff>
    </xdr:from>
    <xdr:to>
      <xdr:col>5</xdr:col>
      <xdr:colOff>9525</xdr:colOff>
      <xdr:row>46</xdr:row>
      <xdr:rowOff>66676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9067801"/>
          <a:ext cx="4486276" cy="219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40"/>
  <sheetViews>
    <sheetView tabSelected="1" topLeftCell="B18" zoomScaleNormal="100" workbookViewId="0">
      <selection activeCell="N18" sqref="N18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6.5703125" customWidth="1"/>
    <col min="6" max="6" width="30.5703125" customWidth="1"/>
    <col min="7" max="7" width="10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52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18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8" t="s">
        <v>4</v>
      </c>
      <c r="D13" s="19"/>
      <c r="E13" s="20"/>
      <c r="F13" s="21"/>
      <c r="G13" s="19"/>
      <c r="H13" s="19"/>
      <c r="I13" s="58" t="s">
        <v>5</v>
      </c>
      <c r="J13" s="61" t="s">
        <v>6</v>
      </c>
      <c r="K13" s="62"/>
      <c r="L13" s="62"/>
      <c r="M13" s="22" t="s">
        <v>7</v>
      </c>
      <c r="N13" s="63" t="s">
        <v>8</v>
      </c>
    </row>
    <row r="14" spans="3:14" ht="27.75" customHeight="1" x14ac:dyDescent="0.25">
      <c r="C14" s="59"/>
      <c r="D14" s="23" t="s">
        <v>9</v>
      </c>
      <c r="E14" s="24" t="s">
        <v>10</v>
      </c>
      <c r="F14" s="25" t="s">
        <v>11</v>
      </c>
      <c r="G14" s="23" t="s">
        <v>0</v>
      </c>
      <c r="H14" s="23" t="s">
        <v>3</v>
      </c>
      <c r="I14" s="59"/>
      <c r="J14" s="54"/>
      <c r="K14" s="56"/>
      <c r="L14" s="56" t="s">
        <v>12</v>
      </c>
      <c r="M14" s="59" t="s">
        <v>13</v>
      </c>
      <c r="N14" s="64"/>
    </row>
    <row r="15" spans="3:14" ht="28.5" customHeight="1" thickBot="1" x14ac:dyDescent="0.3">
      <c r="C15" s="60"/>
      <c r="D15" s="26"/>
      <c r="E15" s="27"/>
      <c r="F15" s="28"/>
      <c r="G15" s="26"/>
      <c r="H15" s="26"/>
      <c r="I15" s="60"/>
      <c r="J15" s="55" t="s">
        <v>14</v>
      </c>
      <c r="K15" s="57" t="s">
        <v>15</v>
      </c>
      <c r="L15" s="57"/>
      <c r="M15" s="60"/>
      <c r="N15" s="65"/>
    </row>
    <row r="16" spans="3:14" ht="26.25" customHeight="1" x14ac:dyDescent="0.25">
      <c r="C16" s="29">
        <v>1</v>
      </c>
      <c r="D16" s="31" t="s">
        <v>20</v>
      </c>
      <c r="E16" s="18" t="s">
        <v>19</v>
      </c>
      <c r="F16" s="31" t="s">
        <v>21</v>
      </c>
      <c r="G16" s="32" t="s">
        <v>22</v>
      </c>
      <c r="H16" s="32" t="s">
        <v>23</v>
      </c>
      <c r="I16" s="33">
        <v>20000</v>
      </c>
      <c r="J16" s="33">
        <f>+I16*2.87%</f>
        <v>574</v>
      </c>
      <c r="K16" s="33">
        <f>+I16*3.04%</f>
        <v>608</v>
      </c>
      <c r="L16" s="34">
        <v>25</v>
      </c>
      <c r="M16" s="33">
        <f>+J16+K16+L16</f>
        <v>1207</v>
      </c>
      <c r="N16" s="35">
        <f>+I16-M16</f>
        <v>18793</v>
      </c>
    </row>
    <row r="17" spans="3:14" ht="21.75" customHeight="1" x14ac:dyDescent="0.25">
      <c r="C17" s="29">
        <v>2</v>
      </c>
      <c r="D17" s="31" t="s">
        <v>25</v>
      </c>
      <c r="E17" s="18" t="s">
        <v>24</v>
      </c>
      <c r="F17" s="31" t="s">
        <v>26</v>
      </c>
      <c r="G17" s="32" t="s">
        <v>22</v>
      </c>
      <c r="H17" s="32" t="s">
        <v>23</v>
      </c>
      <c r="I17" s="33">
        <v>14000</v>
      </c>
      <c r="J17" s="33">
        <f t="shared" ref="J17:J30" si="0">+I17*2.87%</f>
        <v>401.8</v>
      </c>
      <c r="K17" s="33">
        <f t="shared" ref="K17:K30" si="1">+I17*3.04%</f>
        <v>425.6</v>
      </c>
      <c r="L17" s="34">
        <v>25</v>
      </c>
      <c r="M17" s="33">
        <f t="shared" ref="M17:M30" si="2">+J17+K17+L17</f>
        <v>852.40000000000009</v>
      </c>
      <c r="N17" s="35">
        <f t="shared" ref="N17:N30" si="3">+I17-M17</f>
        <v>13147.6</v>
      </c>
    </row>
    <row r="18" spans="3:14" ht="19.5" customHeight="1" x14ac:dyDescent="0.25">
      <c r="C18" s="29">
        <v>3</v>
      </c>
      <c r="D18" s="31" t="s">
        <v>28</v>
      </c>
      <c r="E18" s="31" t="s">
        <v>27</v>
      </c>
      <c r="F18" s="31" t="s">
        <v>29</v>
      </c>
      <c r="G18" s="32" t="s">
        <v>22</v>
      </c>
      <c r="H18" s="32" t="s">
        <v>30</v>
      </c>
      <c r="I18" s="33">
        <v>20000</v>
      </c>
      <c r="J18" s="33">
        <f t="shared" si="0"/>
        <v>574</v>
      </c>
      <c r="K18" s="33">
        <f t="shared" si="1"/>
        <v>608</v>
      </c>
      <c r="L18" s="34">
        <v>25</v>
      </c>
      <c r="M18" s="33">
        <f t="shared" si="2"/>
        <v>1207</v>
      </c>
      <c r="N18" s="35">
        <f t="shared" si="3"/>
        <v>18793</v>
      </c>
    </row>
    <row r="19" spans="3:14" ht="20.25" customHeight="1" x14ac:dyDescent="0.25">
      <c r="C19" s="29">
        <v>4</v>
      </c>
      <c r="D19" s="31" t="s">
        <v>31</v>
      </c>
      <c r="E19" s="31" t="s">
        <v>27</v>
      </c>
      <c r="F19" s="31" t="s">
        <v>29</v>
      </c>
      <c r="G19" s="32" t="s">
        <v>22</v>
      </c>
      <c r="H19" s="32" t="s">
        <v>30</v>
      </c>
      <c r="I19" s="33">
        <v>20000</v>
      </c>
      <c r="J19" s="33">
        <f t="shared" si="0"/>
        <v>574</v>
      </c>
      <c r="K19" s="33">
        <f t="shared" si="1"/>
        <v>608</v>
      </c>
      <c r="L19" s="34">
        <v>25</v>
      </c>
      <c r="M19" s="33">
        <f t="shared" si="2"/>
        <v>1207</v>
      </c>
      <c r="N19" s="35">
        <f t="shared" si="3"/>
        <v>18793</v>
      </c>
    </row>
    <row r="20" spans="3:14" ht="20.25" customHeight="1" x14ac:dyDescent="0.25">
      <c r="C20" s="29">
        <v>5</v>
      </c>
      <c r="D20" s="31" t="s">
        <v>33</v>
      </c>
      <c r="E20" s="31" t="s">
        <v>32</v>
      </c>
      <c r="F20" s="31" t="s">
        <v>34</v>
      </c>
      <c r="G20" s="32" t="s">
        <v>22</v>
      </c>
      <c r="H20" s="32" t="s">
        <v>23</v>
      </c>
      <c r="I20" s="33">
        <v>15000</v>
      </c>
      <c r="J20" s="33">
        <f t="shared" si="0"/>
        <v>430.5</v>
      </c>
      <c r="K20" s="33">
        <f t="shared" si="1"/>
        <v>456</v>
      </c>
      <c r="L20" s="34">
        <v>25</v>
      </c>
      <c r="M20" s="33">
        <f t="shared" si="2"/>
        <v>911.5</v>
      </c>
      <c r="N20" s="35">
        <f t="shared" si="3"/>
        <v>14088.5</v>
      </c>
    </row>
    <row r="21" spans="3:14" ht="21" customHeight="1" x14ac:dyDescent="0.25">
      <c r="C21" s="29">
        <v>6</v>
      </c>
      <c r="D21" s="31" t="s">
        <v>35</v>
      </c>
      <c r="E21" s="31" t="s">
        <v>32</v>
      </c>
      <c r="F21" s="31" t="s">
        <v>34</v>
      </c>
      <c r="G21" s="32" t="s">
        <v>22</v>
      </c>
      <c r="H21" s="32" t="s">
        <v>23</v>
      </c>
      <c r="I21" s="33">
        <v>15000</v>
      </c>
      <c r="J21" s="33">
        <f t="shared" si="0"/>
        <v>430.5</v>
      </c>
      <c r="K21" s="33">
        <f t="shared" si="1"/>
        <v>456</v>
      </c>
      <c r="L21" s="34">
        <v>25</v>
      </c>
      <c r="M21" s="33">
        <f t="shared" si="2"/>
        <v>911.5</v>
      </c>
      <c r="N21" s="35">
        <f t="shared" si="3"/>
        <v>14088.5</v>
      </c>
    </row>
    <row r="22" spans="3:14" ht="21.75" customHeight="1" x14ac:dyDescent="0.25">
      <c r="C22" s="29">
        <v>7</v>
      </c>
      <c r="D22" s="31" t="s">
        <v>36</v>
      </c>
      <c r="E22" s="31" t="s">
        <v>32</v>
      </c>
      <c r="F22" s="31" t="s">
        <v>37</v>
      </c>
      <c r="G22" s="32" t="s">
        <v>22</v>
      </c>
      <c r="H22" s="32" t="s">
        <v>30</v>
      </c>
      <c r="I22" s="33">
        <v>20000</v>
      </c>
      <c r="J22" s="33">
        <f t="shared" si="0"/>
        <v>574</v>
      </c>
      <c r="K22" s="33">
        <f t="shared" si="1"/>
        <v>608</v>
      </c>
      <c r="L22" s="34">
        <v>25</v>
      </c>
      <c r="M22" s="33">
        <f t="shared" si="2"/>
        <v>1207</v>
      </c>
      <c r="N22" s="35">
        <f t="shared" si="3"/>
        <v>18793</v>
      </c>
    </row>
    <row r="23" spans="3:14" ht="21.75" customHeight="1" x14ac:dyDescent="0.25">
      <c r="C23" s="29">
        <v>8</v>
      </c>
      <c r="D23" s="31" t="s">
        <v>39</v>
      </c>
      <c r="E23" s="31" t="s">
        <v>38</v>
      </c>
      <c r="F23" s="31" t="s">
        <v>40</v>
      </c>
      <c r="G23" s="32" t="s">
        <v>22</v>
      </c>
      <c r="H23" s="32" t="s">
        <v>30</v>
      </c>
      <c r="I23" s="33">
        <v>16500</v>
      </c>
      <c r="J23" s="33">
        <f t="shared" si="0"/>
        <v>473.55</v>
      </c>
      <c r="K23" s="33">
        <f t="shared" si="1"/>
        <v>501.6</v>
      </c>
      <c r="L23" s="34">
        <v>25</v>
      </c>
      <c r="M23" s="33">
        <f t="shared" si="2"/>
        <v>1000.1500000000001</v>
      </c>
      <c r="N23" s="35">
        <f t="shared" si="3"/>
        <v>15499.85</v>
      </c>
    </row>
    <row r="24" spans="3:14" ht="23.25" customHeight="1" x14ac:dyDescent="0.25">
      <c r="C24" s="29">
        <v>9</v>
      </c>
      <c r="D24" s="31" t="s">
        <v>41</v>
      </c>
      <c r="E24" s="31" t="s">
        <v>38</v>
      </c>
      <c r="F24" s="31" t="s">
        <v>40</v>
      </c>
      <c r="G24" s="32" t="s">
        <v>22</v>
      </c>
      <c r="H24" s="32" t="s">
        <v>30</v>
      </c>
      <c r="I24" s="33">
        <v>16500</v>
      </c>
      <c r="J24" s="33">
        <f t="shared" si="0"/>
        <v>473.55</v>
      </c>
      <c r="K24" s="33">
        <f t="shared" si="1"/>
        <v>501.6</v>
      </c>
      <c r="L24" s="34">
        <v>25</v>
      </c>
      <c r="M24" s="33">
        <f t="shared" si="2"/>
        <v>1000.1500000000001</v>
      </c>
      <c r="N24" s="35">
        <f t="shared" si="3"/>
        <v>15499.85</v>
      </c>
    </row>
    <row r="25" spans="3:14" ht="21.75" customHeight="1" x14ac:dyDescent="0.25">
      <c r="C25" s="29">
        <v>10</v>
      </c>
      <c r="D25" s="31" t="s">
        <v>42</v>
      </c>
      <c r="E25" s="31" t="s">
        <v>38</v>
      </c>
      <c r="F25" s="31" t="s">
        <v>40</v>
      </c>
      <c r="G25" s="32" t="s">
        <v>22</v>
      </c>
      <c r="H25" s="32" t="s">
        <v>30</v>
      </c>
      <c r="I25" s="33">
        <v>16500</v>
      </c>
      <c r="J25" s="33">
        <f t="shared" si="0"/>
        <v>473.55</v>
      </c>
      <c r="K25" s="33">
        <f t="shared" si="1"/>
        <v>501.6</v>
      </c>
      <c r="L25" s="34">
        <v>25</v>
      </c>
      <c r="M25" s="33">
        <f t="shared" si="2"/>
        <v>1000.1500000000001</v>
      </c>
      <c r="N25" s="35">
        <f t="shared" si="3"/>
        <v>15499.85</v>
      </c>
    </row>
    <row r="26" spans="3:14" ht="23.25" customHeight="1" x14ac:dyDescent="0.25">
      <c r="C26" s="29">
        <v>11</v>
      </c>
      <c r="D26" s="31" t="s">
        <v>43</v>
      </c>
      <c r="E26" s="31" t="s">
        <v>38</v>
      </c>
      <c r="F26" s="31" t="s">
        <v>40</v>
      </c>
      <c r="G26" s="32" t="s">
        <v>22</v>
      </c>
      <c r="H26" s="32" t="s">
        <v>30</v>
      </c>
      <c r="I26" s="33">
        <v>16500</v>
      </c>
      <c r="J26" s="33">
        <f t="shared" si="0"/>
        <v>473.55</v>
      </c>
      <c r="K26" s="33">
        <f t="shared" si="1"/>
        <v>501.6</v>
      </c>
      <c r="L26" s="34">
        <v>25</v>
      </c>
      <c r="M26" s="33">
        <f t="shared" si="2"/>
        <v>1000.1500000000001</v>
      </c>
      <c r="N26" s="35">
        <f t="shared" si="3"/>
        <v>15499.85</v>
      </c>
    </row>
    <row r="27" spans="3:14" ht="22.5" customHeight="1" x14ac:dyDescent="0.25">
      <c r="C27" s="29">
        <v>12</v>
      </c>
      <c r="D27" s="31" t="s">
        <v>44</v>
      </c>
      <c r="E27" s="31" t="s">
        <v>38</v>
      </c>
      <c r="F27" s="31" t="s">
        <v>40</v>
      </c>
      <c r="G27" s="32" t="s">
        <v>22</v>
      </c>
      <c r="H27" s="32" t="s">
        <v>30</v>
      </c>
      <c r="I27" s="33">
        <v>15400</v>
      </c>
      <c r="J27" s="33">
        <f t="shared" si="0"/>
        <v>441.98</v>
      </c>
      <c r="K27" s="33">
        <f t="shared" si="1"/>
        <v>468.16</v>
      </c>
      <c r="L27" s="34">
        <v>25</v>
      </c>
      <c r="M27" s="33">
        <f t="shared" si="2"/>
        <v>935.1400000000001</v>
      </c>
      <c r="N27" s="35">
        <f t="shared" si="3"/>
        <v>14464.86</v>
      </c>
    </row>
    <row r="28" spans="3:14" ht="20.25" customHeight="1" x14ac:dyDescent="0.25">
      <c r="C28" s="29">
        <v>13</v>
      </c>
      <c r="D28" s="31" t="s">
        <v>45</v>
      </c>
      <c r="E28" s="31" t="s">
        <v>38</v>
      </c>
      <c r="F28" s="31" t="s">
        <v>40</v>
      </c>
      <c r="G28" s="32" t="s">
        <v>22</v>
      </c>
      <c r="H28" s="32" t="s">
        <v>30</v>
      </c>
      <c r="I28" s="33">
        <v>15400</v>
      </c>
      <c r="J28" s="33">
        <f t="shared" si="0"/>
        <v>441.98</v>
      </c>
      <c r="K28" s="33">
        <f t="shared" si="1"/>
        <v>468.16</v>
      </c>
      <c r="L28" s="34">
        <v>25</v>
      </c>
      <c r="M28" s="33">
        <f t="shared" si="2"/>
        <v>935.1400000000001</v>
      </c>
      <c r="N28" s="35">
        <f t="shared" si="3"/>
        <v>14464.86</v>
      </c>
    </row>
    <row r="29" spans="3:14" ht="21.75" customHeight="1" x14ac:dyDescent="0.25">
      <c r="C29" s="30">
        <v>14</v>
      </c>
      <c r="D29" s="36" t="s">
        <v>49</v>
      </c>
      <c r="E29" s="36" t="s">
        <v>46</v>
      </c>
      <c r="F29" s="36" t="s">
        <v>48</v>
      </c>
      <c r="G29" s="32" t="s">
        <v>22</v>
      </c>
      <c r="H29" s="37" t="s">
        <v>30</v>
      </c>
      <c r="I29" s="38">
        <v>20000</v>
      </c>
      <c r="J29" s="33">
        <f t="shared" si="0"/>
        <v>574</v>
      </c>
      <c r="K29" s="33">
        <f t="shared" si="1"/>
        <v>608</v>
      </c>
      <c r="L29" s="34">
        <v>25</v>
      </c>
      <c r="M29" s="33">
        <f t="shared" si="2"/>
        <v>1207</v>
      </c>
      <c r="N29" s="35">
        <f t="shared" si="3"/>
        <v>18793</v>
      </c>
    </row>
    <row r="30" spans="3:14" ht="22.5" customHeight="1" thickBot="1" x14ac:dyDescent="0.3">
      <c r="C30" s="41">
        <v>15</v>
      </c>
      <c r="D30" s="42" t="s">
        <v>50</v>
      </c>
      <c r="E30" s="42" t="s">
        <v>46</v>
      </c>
      <c r="F30" s="42" t="s">
        <v>47</v>
      </c>
      <c r="G30" s="43" t="s">
        <v>22</v>
      </c>
      <c r="H30" s="44" t="s">
        <v>30</v>
      </c>
      <c r="I30" s="45">
        <v>25000</v>
      </c>
      <c r="J30" s="46">
        <f t="shared" si="0"/>
        <v>717.5</v>
      </c>
      <c r="K30" s="46">
        <f t="shared" si="1"/>
        <v>760</v>
      </c>
      <c r="L30" s="47">
        <v>25</v>
      </c>
      <c r="M30" s="46">
        <f t="shared" si="2"/>
        <v>1502.5</v>
      </c>
      <c r="N30" s="48">
        <f t="shared" si="3"/>
        <v>23497.5</v>
      </c>
    </row>
    <row r="31" spans="3:14" ht="24.75" customHeight="1" thickBot="1" x14ac:dyDescent="0.3">
      <c r="C31" s="49"/>
      <c r="D31" s="40" t="s">
        <v>51</v>
      </c>
      <c r="E31" s="50"/>
      <c r="F31" s="50"/>
      <c r="G31" s="51"/>
      <c r="H31" s="51"/>
      <c r="I31" s="53">
        <f>SUM(I16:I30)</f>
        <v>265800</v>
      </c>
      <c r="J31" s="50"/>
      <c r="K31" s="50"/>
      <c r="L31" s="50"/>
      <c r="M31" s="52"/>
      <c r="N31" s="50"/>
    </row>
    <row r="32" spans="3:14" x14ac:dyDescent="0.25">
      <c r="I32" s="39"/>
    </row>
    <row r="39" spans="4:4" ht="16.5" thickBot="1" x14ac:dyDescent="0.3">
      <c r="D39" s="6" t="s">
        <v>2</v>
      </c>
    </row>
    <row r="40" spans="4:4" ht="15.75" x14ac:dyDescent="0.25">
      <c r="D40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59055118110236227" right="0" top="0" bottom="0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Periodo de Prueba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02</cp:lastModifiedBy>
  <cp:lastPrinted>2022-11-03T15:32:44Z</cp:lastPrinted>
  <dcterms:created xsi:type="dcterms:W3CDTF">2016-02-04T15:15:56Z</dcterms:created>
  <dcterms:modified xsi:type="dcterms:W3CDTF">2022-11-17T18:56:33Z</dcterms:modified>
</cp:coreProperties>
</file>