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recursoshumanos_zoodom_gob_do/Documents/RRHH GISSELL TEJEDA/trasparencia 2025/DICIEMBRE/"/>
    </mc:Choice>
  </mc:AlternateContent>
  <xr:revisionPtr revIDLastSave="0" documentId="8_{D818CFAC-F188-45E9-96AF-2563746BCE8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Nómina Interin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36" l="1"/>
  <c r="M16" i="36"/>
  <c r="K16" i="36"/>
  <c r="J16" i="36"/>
  <c r="J15" i="36"/>
  <c r="K15" i="36"/>
  <c r="I18" i="36"/>
  <c r="L18" i="36"/>
  <c r="J14" i="36"/>
  <c r="K14" i="36"/>
  <c r="M15" i="36" l="1"/>
  <c r="N15" i="36" s="1"/>
  <c r="K18" i="36"/>
  <c r="J18" i="36"/>
  <c r="M14" i="36"/>
  <c r="N14" i="36" s="1"/>
  <c r="M18" i="36" l="1"/>
  <c r="N18" i="36"/>
</calcChain>
</file>

<file path=xl/sharedStrings.xml><?xml version="1.0" encoding="utf-8"?>
<sst xmlns="http://schemas.openxmlformats.org/spreadsheetml/2006/main" count="34" uniqueCount="31">
  <si>
    <t>Estatus</t>
  </si>
  <si>
    <t>Genero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</si>
  <si>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</si>
  <si>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</si>
  <si>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</si>
  <si>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</si>
  <si>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</si>
  <si>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</si>
  <si>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</si>
  <si>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</si>
  <si>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</si>
  <si>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</si>
  <si>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</si>
  <si>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</si>
  <si>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>Masculino</t>
  </si>
  <si>
    <t>TOTAL GENERAL</t>
  </si>
  <si>
    <t>Femenino</t>
  </si>
  <si>
    <t>Técnico en Programación</t>
  </si>
  <si>
    <t>Yeurys Jose Nuñez Javier</t>
  </si>
  <si>
    <t>División de Tecnología de la Información y Comunicación</t>
  </si>
  <si>
    <t>Temporero Fijo Cargo de Carrera</t>
  </si>
  <si>
    <t xml:space="preserve">                                           CAPITULO:  5130     SUBCAPTULO: 01     DAF: 01     UE: 0001     PROGRAMA: 11     SUBPROGRAMA: 03    PROYECTO: 0     ACTIVIDAD: 0001     CUENTA: 2.1.1.2.11   FONDO: 0100</t>
  </si>
  <si>
    <t>División de Contabilidad</t>
  </si>
  <si>
    <t>Técnico de Contabilidad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</si>
  <si>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PARQUE ZOOLOGICO NACIONAL</t>
    </r>
    <r>
      <rPr>
        <sz val="11"/>
        <color theme="1"/>
        <rFont val="Calibri"/>
        <family val="2"/>
        <scheme val="minor"/>
      </rPr>
      <t xml:space="preserve"> </t>
    </r>
  </si>
  <si>
    <t xml:space="preserve">                                NOMINA INTERINATO</t>
  </si>
  <si>
    <t>Correspondiente al mes de Noviembre del año 2025</t>
  </si>
  <si>
    <t xml:space="preserve">Técnico de Compras y Contrataciones </t>
  </si>
  <si>
    <t xml:space="preserve">Nicole Mariel Mañon Gutierrez </t>
  </si>
  <si>
    <t xml:space="preserve"> Ana Virginia Mezon Paulino</t>
  </si>
  <si>
    <t>Division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</si>
</sst>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5" fontId="21" fillId="0" borderId="0" applyFont="0" applyFill="0" applyBorder="0" applyAlignment="0" applyProtection="0"/>
  </cellStyleXfs>
  <cellXfs count="60">
    <xf numFmtId="0" fontId="0" fillId="0" borderId="0" xfId="0"/>
    <xf numFmtId="0" fontId="20" fillId="0" borderId="0" xfId="0" applyFont="1"/>
    <xf numFmtId="0" fontId="19" fillId="0" borderId="0" xfId="0" applyFont="1"/>
    <xf numFmtId="0" fontId="0" fillId="0" borderId="0" xfId="0" applyAlignment="1">
      <alignment horizontal="center"/>
    </xf>
    <xf numFmtId="165" fontId="0" fillId="0" borderId="0" xfId="44" applyFont="1"/>
    <xf numFmtId="0" fontId="0" fillId="25" borderId="0" xfId="0" applyFill="1"/>
    <xf numFmtId="0" fontId="22" fillId="24" borderId="18" xfId="0" applyFont="1" applyFill="1" applyBorder="1" applyAlignment="1">
      <alignment horizontal="center" vertical="center"/>
    </xf>
    <xf numFmtId="0" fontId="22" fillId="24" borderId="19" xfId="0" applyFont="1" applyFill="1" applyBorder="1" applyAlignment="1">
      <alignment horizontal="left" vertical="center"/>
    </xf>
    <xf numFmtId="0" fontId="22" fillId="24" borderId="17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/>
    </xf>
    <xf numFmtId="0" fontId="22" fillId="24" borderId="0" xfId="0" applyFont="1" applyFill="1" applyBorder="1" applyAlignment="1">
      <alignment horizontal="center" vertical="center"/>
    </xf>
    <xf numFmtId="0" fontId="22" fillId="24" borderId="20" xfId="0" applyFont="1" applyFill="1" applyBorder="1" applyAlignment="1">
      <alignment horizontal="center" vertical="center"/>
    </xf>
    <xf numFmtId="0" fontId="22" fillId="24" borderId="23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22" xfId="0" applyFont="1" applyFill="1" applyBorder="1" applyAlignment="1">
      <alignment horizontal="left" vertical="center"/>
    </xf>
    <xf numFmtId="0" fontId="23" fillId="0" borderId="14" xfId="0" applyFont="1" applyBorder="1" applyAlignment="1">
      <alignment horizontal="center"/>
    </xf>
    <xf numFmtId="0" fontId="24" fillId="0" borderId="15" xfId="0" applyFont="1" applyBorder="1" applyAlignment="1">
      <alignment horizontal="left"/>
    </xf>
    <xf numFmtId="0" fontId="24" fillId="0" borderId="15" xfId="0" applyFont="1" applyBorder="1" applyAlignment="1">
      <alignment horizontal="center"/>
    </xf>
    <xf numFmtId="165" fontId="24" fillId="0" borderId="15" xfId="44" applyFont="1" applyBorder="1"/>
    <xf numFmtId="165" fontId="24" fillId="0" borderId="15" xfId="44" applyFont="1" applyBorder="1" applyAlignment="1">
      <alignment horizontal="center"/>
    </xf>
    <xf numFmtId="164" fontId="24" fillId="0" borderId="16" xfId="0" applyNumberFormat="1" applyFont="1" applyBorder="1"/>
    <xf numFmtId="165" fontId="20" fillId="0" borderId="0" xfId="44" applyFont="1"/>
    <xf numFmtId="0" fontId="24" fillId="25" borderId="15" xfId="0" applyFont="1" applyFill="1" applyBorder="1" applyAlignment="1">
      <alignment horizontal="left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horizontal="center"/>
    </xf>
    <xf numFmtId="0" fontId="24" fillId="25" borderId="26" xfId="0" applyFont="1" applyFill="1" applyBorder="1" applyAlignment="1">
      <alignment horizontal="left"/>
    </xf>
    <xf numFmtId="0" fontId="25" fillId="24" borderId="11" xfId="0" applyFont="1" applyFill="1" applyBorder="1" applyAlignment="1" applyProtection="1">
      <alignment horizontal="left" vertical="center" wrapText="1"/>
      <protection locked="0"/>
    </xf>
    <xf numFmtId="0" fontId="24" fillId="0" borderId="26" xfId="0" applyFont="1" applyBorder="1" applyAlignment="1">
      <alignment horizontal="left"/>
    </xf>
    <xf numFmtId="0" fontId="23" fillId="24" borderId="11" xfId="0" applyFont="1" applyFill="1" applyBorder="1"/>
    <xf numFmtId="0" fontId="24" fillId="0" borderId="26" xfId="0" applyFont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165" fontId="24" fillId="0" borderId="26" xfId="44" applyFont="1" applyBorder="1"/>
    <xf numFmtId="165" fontId="26" fillId="24" borderId="11" xfId="44" applyFont="1" applyFill="1" applyBorder="1"/>
    <xf numFmtId="165" fontId="24" fillId="0" borderId="26" xfId="44" applyFont="1" applyBorder="1" applyAlignment="1">
      <alignment horizontal="center"/>
    </xf>
    <xf numFmtId="164" fontId="24" fillId="0" borderId="27" xfId="0" applyNumberFormat="1" applyFont="1" applyBorder="1"/>
    <xf numFmtId="165" fontId="26" fillId="24" borderId="11" xfId="0" applyNumberFormat="1" applyFont="1" applyFill="1" applyBorder="1"/>
    <xf numFmtId="164" fontId="26" fillId="24" borderId="11" xfId="0" applyNumberFormat="1" applyFont="1" applyFill="1" applyBorder="1"/>
    <xf numFmtId="0" fontId="25" fillId="25" borderId="0" xfId="0" applyFont="1" applyFill="1"/>
    <xf numFmtId="0" fontId="19" fillId="0" borderId="0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165" fontId="24" fillId="0" borderId="29" xfId="44" applyFont="1" applyBorder="1"/>
    <xf numFmtId="165" fontId="24" fillId="0" borderId="29" xfId="44" applyFont="1" applyBorder="1" applyAlignment="1">
      <alignment horizontal="center"/>
    </xf>
    <xf numFmtId="164" fontId="24" fillId="0" borderId="30" xfId="0" applyNumberFormat="1" applyFont="1" applyBorder="1"/>
    <xf numFmtId="0" fontId="24" fillId="25" borderId="31" xfId="0" applyFont="1" applyFill="1" applyBorder="1" applyAlignment="1">
      <alignment horizontal="left"/>
    </xf>
    <xf numFmtId="0" fontId="24" fillId="0" borderId="31" xfId="0" applyFont="1" applyBorder="1" applyAlignment="1">
      <alignment horizontal="left"/>
    </xf>
    <xf numFmtId="0" fontId="25" fillId="0" borderId="0" xfId="0" applyFont="1" applyAlignment="1">
      <alignment horizontal="center" wrapText="1"/>
    </xf>
    <xf numFmtId="0" fontId="22" fillId="24" borderId="17" xfId="0" applyFont="1" applyFill="1" applyBorder="1" applyAlignment="1">
      <alignment horizontal="center" vertical="center" wrapText="1"/>
    </xf>
    <xf numFmtId="0" fontId="22" fillId="24" borderId="20" xfId="0" applyFont="1" applyFill="1" applyBorder="1" applyAlignment="1">
      <alignment horizontal="center" vertical="center" wrapText="1"/>
    </xf>
    <xf numFmtId="0" fontId="22" fillId="24" borderId="22" xfId="0" applyFont="1" applyFill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center" vertical="center"/>
    </xf>
    <xf numFmtId="0" fontId="22" fillId="24" borderId="13" xfId="0" applyFont="1" applyFill="1" applyBorder="1" applyAlignment="1">
      <alignment horizontal="center" vertical="center"/>
    </xf>
    <xf numFmtId="0" fontId="22" fillId="24" borderId="24" xfId="0" applyFont="1" applyFill="1" applyBorder="1" applyAlignment="1">
      <alignment horizontal="center" vertical="center"/>
    </xf>
    <xf numFmtId="0" fontId="22" fillId="24" borderId="18" xfId="0" applyFont="1" applyFill="1" applyBorder="1" applyAlignment="1">
      <alignment horizontal="center" vertical="center" wrapText="1"/>
    </xf>
    <xf numFmtId="0" fontId="22" fillId="24" borderId="21" xfId="0" applyFont="1" applyFill="1" applyBorder="1" applyAlignment="1">
      <alignment horizontal="center" vertical="center" wrapText="1"/>
    </xf>
    <xf numFmtId="0" fontId="22" fillId="24" borderId="23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1</xdr:row>
      <xdr:rowOff>0</xdr:rowOff>
    </xdr:from>
    <xdr:to>
      <xdr:col>5</xdr:col>
      <xdr:colOff>1943101</xdr:colOff>
      <xdr:row>6</xdr:row>
      <xdr:rowOff>57149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19800" y="0"/>
          <a:ext cx="1628776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22"/>
  <sheetViews>
    <sheetView tabSelected="1" topLeftCell="B4" zoomScaleNormal="100" workbookViewId="0">
      <selection activeCell="F20" sqref="F20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6" customWidth="1"/>
    <col min="4" max="4" width="33.42578125" customWidth="1"/>
    <col min="5" max="5" width="49.42578125" customWidth="1"/>
    <col min="6" max="6" width="51.28515625" customWidth="1"/>
    <col min="7" max="7" width="27.5703125" style="3" customWidth="1"/>
    <col min="8" max="8" width="11.42578125" style="3" customWidth="1"/>
    <col min="9" max="9" width="13.28515625" style="4" bestFit="1" customWidth="1"/>
    <col min="10" max="10" width="11.7109375" customWidth="1"/>
    <col min="11" max="11" width="11" customWidth="1"/>
    <col min="12" max="12" width="15.5703125" customWidth="1"/>
    <col min="13" max="13" width="14.7109375" customWidth="1"/>
    <col min="14" max="14" width="17.85546875" customWidth="1"/>
  </cols>
  <sheetData>
    <row r="7" spans="1:14" x14ac:dyDescent="0.25">
      <c r="E7" s="1"/>
      <c r="F7" t="s">
        <v>24</v>
      </c>
    </row>
    <row r="8" spans="1:14" x14ac:dyDescent="0.25">
      <c r="E8" s="1"/>
      <c r="F8" s="1" t="s">
        <v>26</v>
      </c>
    </row>
    <row r="9" spans="1:14" x14ac:dyDescent="0.25">
      <c r="E9" s="1"/>
      <c r="F9" s="1" t="s">
        <v>25</v>
      </c>
    </row>
    <row r="10" spans="1:14" s="41" customFormat="1" ht="14.25" customHeight="1" thickBot="1" x14ac:dyDescent="0.25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4" s="5" customFormat="1" ht="54.75" customHeight="1" thickBot="1" x14ac:dyDescent="0.3">
      <c r="C11" s="51" t="s">
        <v>2</v>
      </c>
      <c r="D11" s="6"/>
      <c r="E11" s="7"/>
      <c r="F11" s="8"/>
      <c r="G11" s="6"/>
      <c r="H11" s="6"/>
      <c r="I11" s="51" t="s">
        <v>3</v>
      </c>
      <c r="J11" s="54" t="s">
        <v>4</v>
      </c>
      <c r="K11" s="55"/>
      <c r="L11" s="56"/>
      <c r="M11" s="9" t="s">
        <v>5</v>
      </c>
      <c r="N11" s="57" t="s">
        <v>6</v>
      </c>
    </row>
    <row r="12" spans="1:14" ht="27.75" customHeight="1" x14ac:dyDescent="0.25">
      <c r="C12" s="52"/>
      <c r="D12" s="10" t="s">
        <v>7</v>
      </c>
      <c r="E12" s="11" t="s">
        <v>8</v>
      </c>
      <c r="F12" s="12" t="s">
        <v>9</v>
      </c>
      <c r="G12" s="10" t="s">
        <v>0</v>
      </c>
      <c r="H12" s="10" t="s">
        <v>1</v>
      </c>
      <c r="I12" s="52"/>
      <c r="J12" s="24"/>
      <c r="K12" s="26"/>
      <c r="L12" s="26" t="s">
        <v>10</v>
      </c>
      <c r="M12" s="52" t="s">
        <v>11</v>
      </c>
      <c r="N12" s="58"/>
    </row>
    <row r="13" spans="1:14" ht="28.5" customHeight="1" thickBot="1" x14ac:dyDescent="0.3">
      <c r="C13" s="53"/>
      <c r="D13" s="13"/>
      <c r="E13" s="14"/>
      <c r="F13" s="15"/>
      <c r="G13" s="13"/>
      <c r="H13" s="13"/>
      <c r="I13" s="53"/>
      <c r="J13" s="25" t="s">
        <v>12</v>
      </c>
      <c r="K13" s="27" t="s">
        <v>13</v>
      </c>
      <c r="L13" s="27"/>
      <c r="M13" s="53"/>
      <c r="N13" s="59"/>
    </row>
    <row r="14" spans="1:14" ht="26.25" customHeight="1" x14ac:dyDescent="0.25">
      <c r="C14" s="16">
        <v>1</v>
      </c>
      <c r="D14" s="23" t="s">
        <v>18</v>
      </c>
      <c r="E14" s="17" t="s">
        <v>19</v>
      </c>
      <c r="F14" s="17" t="s">
        <v>17</v>
      </c>
      <c r="G14" s="18" t="s">
        <v>20</v>
      </c>
      <c r="H14" s="18" t="s">
        <v>14</v>
      </c>
      <c r="I14" s="19">
        <v>15000</v>
      </c>
      <c r="J14" s="19">
        <f t="shared" ref="J14" si="0">+I14*2.87%</f>
        <v>430.5</v>
      </c>
      <c r="K14" s="19">
        <f t="shared" ref="K14" si="1">+I14*3.04%</f>
        <v>456</v>
      </c>
      <c r="L14" s="20">
        <v>25</v>
      </c>
      <c r="M14" s="19">
        <f>+J14+K14+L14</f>
        <v>911.5</v>
      </c>
      <c r="N14" s="21">
        <f>+I14-M14</f>
        <v>14088.5</v>
      </c>
    </row>
    <row r="15" spans="1:14" ht="26.25" customHeight="1" x14ac:dyDescent="0.25">
      <c r="C15" s="43">
        <v>2</v>
      </c>
      <c r="D15" s="48" t="s">
        <v>28</v>
      </c>
      <c r="E15" s="49" t="s">
        <v>22</v>
      </c>
      <c r="F15" s="49" t="s">
        <v>23</v>
      </c>
      <c r="G15" s="18" t="s">
        <v>20</v>
      </c>
      <c r="H15" s="44" t="s">
        <v>16</v>
      </c>
      <c r="I15" s="45">
        <v>15000</v>
      </c>
      <c r="J15" s="19">
        <f>+I15*2.87%</f>
        <v>430.5</v>
      </c>
      <c r="K15" s="19">
        <f t="shared" ref="K15" si="2">+I15*3.04%</f>
        <v>456</v>
      </c>
      <c r="L15" s="20">
        <v>25</v>
      </c>
      <c r="M15" s="19">
        <f>+J15+K15+L15</f>
        <v>911.5</v>
      </c>
      <c r="N15" s="21">
        <f>+I15-M15</f>
        <v>14088.5</v>
      </c>
    </row>
    <row r="16" spans="1:14" ht="26.25" customHeight="1" x14ac:dyDescent="0.25">
      <c r="C16" s="43">
        <v>3</v>
      </c>
      <c r="D16" s="48" t="s">
        <v>29</v>
      </c>
      <c r="E16" s="49" t="s">
        <v>30</v>
      </c>
      <c r="F16" s="49" t="s">
        <v>27</v>
      </c>
      <c r="G16" s="18" t="s">
        <v>20</v>
      </c>
      <c r="H16" s="44" t="s">
        <v>16</v>
      </c>
      <c r="I16" s="45">
        <v>7000</v>
      </c>
      <c r="J16" s="45">
        <f>+I16*2.87%</f>
        <v>200.9</v>
      </c>
      <c r="K16" s="45">
        <f>+I16*3.04%</f>
        <v>212.8</v>
      </c>
      <c r="L16" s="46">
        <v>25</v>
      </c>
      <c r="M16" s="45">
        <f>+J16+K16+L16</f>
        <v>438.70000000000005</v>
      </c>
      <c r="N16" s="47">
        <f>+I16-M16</f>
        <v>6561.3</v>
      </c>
    </row>
    <row r="17" spans="3:14" ht="21.75" customHeight="1" thickBot="1" x14ac:dyDescent="0.3">
      <c r="C17" s="28"/>
      <c r="D17" s="29"/>
      <c r="E17" s="31"/>
      <c r="F17" s="31"/>
      <c r="G17" s="33"/>
      <c r="H17" s="33"/>
      <c r="I17" s="35"/>
      <c r="J17" s="35"/>
      <c r="K17" s="35"/>
      <c r="L17" s="37"/>
      <c r="M17" s="35"/>
      <c r="N17" s="38"/>
    </row>
    <row r="18" spans="3:14" ht="29.25" customHeight="1" thickBot="1" x14ac:dyDescent="0.3">
      <c r="C18" s="34"/>
      <c r="D18" s="30" t="s">
        <v>15</v>
      </c>
      <c r="E18" s="32"/>
      <c r="F18" s="32"/>
      <c r="G18" s="34"/>
      <c r="H18" s="34"/>
      <c r="I18" s="36">
        <f t="shared" ref="I18:N18" si="3">SUM(I14:I17)</f>
        <v>37000</v>
      </c>
      <c r="J18" s="39">
        <f t="shared" si="3"/>
        <v>1061.9000000000001</v>
      </c>
      <c r="K18" s="39">
        <f t="shared" si="3"/>
        <v>1124.8</v>
      </c>
      <c r="L18" s="39">
        <f t="shared" si="3"/>
        <v>75</v>
      </c>
      <c r="M18" s="39">
        <f t="shared" si="3"/>
        <v>2261.6999999999998</v>
      </c>
      <c r="N18" s="40">
        <f t="shared" si="3"/>
        <v>34738.300000000003</v>
      </c>
    </row>
    <row r="19" spans="3:14" x14ac:dyDescent="0.25">
      <c r="I19" s="22"/>
    </row>
    <row r="21" spans="3:14" ht="15.75" x14ac:dyDescent="0.25">
      <c r="D21" s="42"/>
    </row>
    <row r="22" spans="3:14" ht="15.75" x14ac:dyDescent="0.25">
      <c r="D22" s="2"/>
    </row>
  </sheetData>
  <mergeCells count="6">
    <mergeCell ref="A10:M10"/>
    <mergeCell ref="C11:C13"/>
    <mergeCell ref="I11:I13"/>
    <mergeCell ref="J11:L11"/>
    <mergeCell ref="N11:N13"/>
    <mergeCell ref="M12:M13"/>
  </mergeCells>
  <pageMargins left="0.7" right="0.7" top="0.75" bottom="0.75" header="0.3" footer="0.3"/>
  <pageSetup paperSize="5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Interina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 ZOODOM</cp:lastModifiedBy>
  <cp:lastPrinted>2025-10-16T17:47:26Z</cp:lastPrinted>
  <dcterms:created xsi:type="dcterms:W3CDTF">2016-02-04T15:15:56Z</dcterms:created>
  <dcterms:modified xsi:type="dcterms:W3CDTF">2026-01-14T19:27:52Z</dcterms:modified>
</cp:coreProperties>
</file>