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1B8FD615-0312-4BA5-9377-058B026273A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6" l="1"/>
  <c r="K16" i="36"/>
  <c r="I18" i="36"/>
  <c r="L18" i="36"/>
  <c r="J14" i="36"/>
  <c r="K14" i="36"/>
  <c r="J15" i="36"/>
  <c r="K15" i="36"/>
  <c r="M16" i="36" l="1"/>
  <c r="N16" i="36" s="1"/>
  <c r="K18" i="36"/>
  <c r="J18" i="36"/>
  <c r="M14" i="36"/>
  <c r="M15" i="36"/>
  <c r="N15" i="36" s="1"/>
  <c r="M18" i="36" l="1"/>
  <c r="N14" i="36"/>
  <c r="N18" i="36" s="1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<sst xmlns="http://schemas.openxmlformats.org/spreadsheetml/2006/main" count="34" uniqueCount="31">
  <si>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</si>
  <si>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</si>
  <si>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</si>
  <si>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</si>
  <si>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</si>
  <si>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</si>
  <si>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</si>
  <si>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</si>
  <si>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</si>
  <si>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</si>
  <si>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</si>
  <si>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</si>
  <si>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</si>
  <si>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</si>
  <si>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</si>
  <si>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</si>
  <si>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</si>
  <si>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</si>
  <si>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</si>
  <si>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</si>
  <si>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</si>
  <si>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</si>
  <si>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</si>
  <si>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</si>
  <si>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</si>
  <si>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</si>
  <si>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</si>
  <si>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t>Nicole Mariel Mañon Gutierrez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</si>
  <si>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</si>
  <si>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>Correspondiente al mes de Septiembre del año 2025</t>
  </si>
  <si>
    <t xml:space="preserve">                                NOMINA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</si>
</sst>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1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5" fontId="24" fillId="0" borderId="15" xfId="44" applyFont="1" applyBorder="1"/>
    <xf numFmtId="165" fontId="24" fillId="0" borderId="15" xfId="44" applyFont="1" applyBorder="1" applyAlignment="1">
      <alignment horizontal="center"/>
    </xf>
    <xf numFmtId="164" fontId="24" fillId="0" borderId="16" xfId="0" applyNumberFormat="1" applyFont="1" applyBorder="1"/>
    <xf numFmtId="165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5" fontId="24" fillId="0" borderId="26" xfId="44" applyFont="1" applyBorder="1"/>
    <xf numFmtId="165" fontId="26" fillId="24" borderId="11" xfId="44" applyFont="1" applyFill="1" applyBorder="1"/>
    <xf numFmtId="165" fontId="24" fillId="0" borderId="26" xfId="44" applyFont="1" applyBorder="1" applyAlignment="1">
      <alignment horizontal="center"/>
    </xf>
    <xf numFmtId="164" fontId="24" fillId="0" borderId="27" xfId="0" applyNumberFormat="1" applyFont="1" applyBorder="1"/>
    <xf numFmtId="165" fontId="26" fillId="24" borderId="11" xfId="0" applyNumberFormat="1" applyFont="1" applyFill="1" applyBorder="1"/>
    <xf numFmtId="164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25" borderId="29" xfId="0" applyFont="1" applyFill="1" applyBorder="1" applyAlignment="1">
      <alignment horizontal="left"/>
    </xf>
    <xf numFmtId="0" fontId="24" fillId="0" borderId="29" xfId="0" applyFont="1" applyBorder="1" applyAlignment="1">
      <alignment horizontal="left"/>
    </xf>
    <xf numFmtId="0" fontId="24" fillId="0" borderId="29" xfId="0" applyFont="1" applyBorder="1" applyAlignment="1">
      <alignment horizontal="center"/>
    </xf>
    <xf numFmtId="165" fontId="24" fillId="0" borderId="29" xfId="44" applyFont="1" applyBorder="1"/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</xdr:row>
      <xdr:rowOff>0</xdr:rowOff>
    </xdr:from>
    <xdr:to>
      <xdr:col>6</xdr:col>
      <xdr:colOff>485776</xdr:colOff>
      <xdr:row>6</xdr:row>
      <xdr:rowOff>57149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0"/>
          <a:ext cx="1628776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2"/>
  <sheetViews>
    <sheetView tabSelected="1" topLeftCell="B14" zoomScaleNormal="100" workbookViewId="0">
      <selection activeCell="D20" sqref="D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21.8554687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28</v>
      </c>
    </row>
    <row r="8" spans="1:14" x14ac:dyDescent="0.25">
      <c r="E8" s="1"/>
      <c r="F8" s="1" t="s">
        <v>29</v>
      </c>
    </row>
    <row r="9" spans="1:14" x14ac:dyDescent="0.25">
      <c r="E9" s="1"/>
      <c r="F9" s="1" t="s">
        <v>30</v>
      </c>
    </row>
    <row r="10" spans="1:14" s="41" customFormat="1" ht="14.25" customHeight="1" thickBot="1" x14ac:dyDescent="0.25">
      <c r="A10" s="48" t="s">
        <v>24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4" s="5" customFormat="1" ht="54.75" customHeight="1" thickBot="1" x14ac:dyDescent="0.3">
      <c r="C11" s="49" t="s">
        <v>2</v>
      </c>
      <c r="D11" s="6"/>
      <c r="E11" s="7"/>
      <c r="F11" s="8"/>
      <c r="G11" s="6"/>
      <c r="H11" s="6"/>
      <c r="I11" s="49" t="s">
        <v>3</v>
      </c>
      <c r="J11" s="52" t="s">
        <v>4</v>
      </c>
      <c r="K11" s="53"/>
      <c r="L11" s="54"/>
      <c r="M11" s="9" t="s">
        <v>5</v>
      </c>
      <c r="N11" s="55" t="s">
        <v>6</v>
      </c>
    </row>
    <row r="12" spans="1:14" ht="27.75" customHeight="1" x14ac:dyDescent="0.25">
      <c r="C12" s="50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0"/>
      <c r="J12" s="24"/>
      <c r="K12" s="26"/>
      <c r="L12" s="26" t="s">
        <v>10</v>
      </c>
      <c r="M12" s="50" t="s">
        <v>11</v>
      </c>
      <c r="N12" s="56"/>
    </row>
    <row r="13" spans="1:14" ht="28.5" customHeight="1" thickBot="1" x14ac:dyDescent="0.3">
      <c r="C13" s="51"/>
      <c r="D13" s="13"/>
      <c r="E13" s="14"/>
      <c r="F13" s="15"/>
      <c r="G13" s="13"/>
      <c r="H13" s="13"/>
      <c r="I13" s="51"/>
      <c r="J13" s="25" t="s">
        <v>12</v>
      </c>
      <c r="K13" s="27" t="s">
        <v>13</v>
      </c>
      <c r="L13" s="27"/>
      <c r="M13" s="51"/>
      <c r="N13" s="57"/>
    </row>
    <row r="14" spans="1:14" ht="27" customHeight="1" x14ac:dyDescent="0.25">
      <c r="C14" s="16">
        <v>1</v>
      </c>
      <c r="D14" s="23" t="s">
        <v>20</v>
      </c>
      <c r="E14" s="17" t="s">
        <v>16</v>
      </c>
      <c r="F14" s="17" t="s">
        <v>17</v>
      </c>
      <c r="G14" s="18" t="s">
        <v>23</v>
      </c>
      <c r="H14" s="18" t="s">
        <v>18</v>
      </c>
      <c r="I14" s="19">
        <v>14000</v>
      </c>
      <c r="J14" s="19">
        <f t="shared" ref="J14:J15" si="0">+I14*2.87%</f>
        <v>401.8</v>
      </c>
      <c r="K14" s="19">
        <f t="shared" ref="K14:K15" si="1">+I14*3.04%</f>
        <v>425.6</v>
      </c>
      <c r="L14" s="20">
        <v>25</v>
      </c>
      <c r="M14" s="19">
        <f>+J14+K14+L14</f>
        <v>852.40000000000009</v>
      </c>
      <c r="N14" s="21">
        <f>+I14-M14</f>
        <v>13147.6</v>
      </c>
    </row>
    <row r="15" spans="1:14" ht="26.25" customHeight="1" x14ac:dyDescent="0.25">
      <c r="C15" s="16">
        <v>2</v>
      </c>
      <c r="D15" s="23" t="s">
        <v>21</v>
      </c>
      <c r="E15" s="17" t="s">
        <v>22</v>
      </c>
      <c r="F15" s="17" t="s">
        <v>19</v>
      </c>
      <c r="G15" s="18" t="s">
        <v>23</v>
      </c>
      <c r="H15" s="18" t="s">
        <v>14</v>
      </c>
      <c r="I15" s="19">
        <v>15000</v>
      </c>
      <c r="J15" s="19">
        <f t="shared" si="0"/>
        <v>430.5</v>
      </c>
      <c r="K15" s="19">
        <f t="shared" si="1"/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x14ac:dyDescent="0.25">
      <c r="C16" s="43">
        <v>3</v>
      </c>
      <c r="D16" s="44" t="s">
        <v>27</v>
      </c>
      <c r="E16" s="45" t="s">
        <v>25</v>
      </c>
      <c r="F16" s="45" t="s">
        <v>26</v>
      </c>
      <c r="G16" s="18" t="s">
        <v>23</v>
      </c>
      <c r="H16" s="46" t="s">
        <v>18</v>
      </c>
      <c r="I16" s="47">
        <v>15000</v>
      </c>
      <c r="J16" s="19">
        <f t="shared" ref="J16" si="2">+I16*2.87%</f>
        <v>430.5</v>
      </c>
      <c r="K16" s="19">
        <f t="shared" ref="K16" si="3">+I16*3.04%</f>
        <v>456</v>
      </c>
      <c r="L16" s="20">
        <v>25</v>
      </c>
      <c r="M16" s="19">
        <f>+J16+K16+L16</f>
        <v>911.5</v>
      </c>
      <c r="N16" s="21">
        <f>+I16-M16</f>
        <v>14088.5</v>
      </c>
    </row>
    <row r="17" spans="3:14" ht="21.75" customHeight="1" thickBot="1" x14ac:dyDescent="0.3">
      <c r="C17" s="28"/>
      <c r="D17" s="29"/>
      <c r="E17" s="31"/>
      <c r="F17" s="31"/>
      <c r="G17" s="33"/>
      <c r="H17" s="33"/>
      <c r="I17" s="35"/>
      <c r="J17" s="35"/>
      <c r="K17" s="35"/>
      <c r="L17" s="37"/>
      <c r="M17" s="35"/>
      <c r="N17" s="38"/>
    </row>
    <row r="18" spans="3:14" ht="29.25" customHeight="1" thickBot="1" x14ac:dyDescent="0.3">
      <c r="C18" s="34"/>
      <c r="D18" s="30" t="s">
        <v>15</v>
      </c>
      <c r="E18" s="32"/>
      <c r="F18" s="32"/>
      <c r="G18" s="34"/>
      <c r="H18" s="34"/>
      <c r="I18" s="36">
        <f>SUM(I14:I17)</f>
        <v>44000</v>
      </c>
      <c r="J18" s="39">
        <f t="shared" ref="J18:L18" si="4">SUM(J14:J17)</f>
        <v>1262.8</v>
      </c>
      <c r="K18" s="39">
        <f>SUM(K14:K17)</f>
        <v>1337.6</v>
      </c>
      <c r="L18" s="39">
        <f t="shared" si="4"/>
        <v>75</v>
      </c>
      <c r="M18" s="39">
        <f>SUM(M14:M17)</f>
        <v>2675.4</v>
      </c>
      <c r="N18" s="40">
        <f>SUM(N14:N17)</f>
        <v>41324.6</v>
      </c>
    </row>
    <row r="19" spans="3:14" x14ac:dyDescent="0.25">
      <c r="I19" s="22"/>
    </row>
    <row r="21" spans="3:14" ht="15.75" x14ac:dyDescent="0.25">
      <c r="D21" s="42"/>
    </row>
    <row r="22" spans="3:14" ht="15.75" x14ac:dyDescent="0.25">
      <c r="D22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2025-10-16T17:47:26Z</cp:lastPrinted>
  <dcterms:created xsi:type="dcterms:W3CDTF">2016-02-04T15:15:56Z</dcterms:created>
  <dcterms:modified xsi:type="dcterms:W3CDTF">2025-10-17T14:34:08Z</dcterms:modified>
</cp:coreProperties>
</file>