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02-ZOODOM\Documentos Contabilidad\EMELY MELO\ESTADOS FINANCIEROS 2026\JUNIO 2026\"/>
    </mc:Choice>
  </mc:AlternateContent>
  <xr:revisionPtr revIDLastSave="0" documentId="8_{B2C67DD9-6C43-426B-961D-E11D5DCF05ED}" xr6:coauthVersionLast="47" xr6:coauthVersionMax="47" xr10:uidLastSave="{00000000-0000-0000-0000-000000000000}"/>
  <bookViews>
    <workbookView xWindow="-120" yWindow="-120" windowWidth="20640" windowHeight="11160" xr2:uid="{0D0A7C25-E252-4AEF-A35A-A26D1E2C9A8E}"/>
  </bookViews>
  <sheets>
    <sheet name="JUNIO 2026" sheetId="1" r:id="rId1"/>
  </sheets>
  <definedNames>
    <definedName name="_xlnm._FilterDatabase" localSheetId="0" hidden="1">'JUNIO 2026'!$A$5:$H$40</definedName>
    <definedName name="_xlnm.Print_Area" localSheetId="0">'JUNIO 2026'!$A$1:$H$47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3" i="1" l="1"/>
  <c r="G102" i="1"/>
  <c r="G101" i="1"/>
  <c r="G100" i="1"/>
  <c r="G99" i="1"/>
  <c r="G98" i="1"/>
  <c r="G97" i="1"/>
  <c r="G96" i="1"/>
  <c r="G95" i="1"/>
  <c r="F41" i="1"/>
  <c r="G40" i="1"/>
  <c r="G38" i="1"/>
  <c r="G37" i="1"/>
  <c r="G36" i="1"/>
  <c r="G35" i="1"/>
  <c r="G34" i="1"/>
  <c r="G32" i="1"/>
  <c r="G30" i="1"/>
  <c r="G29" i="1"/>
  <c r="G28" i="1"/>
  <c r="G27" i="1"/>
  <c r="G26" i="1"/>
  <c r="G25" i="1"/>
  <c r="G20" i="1"/>
  <c r="G17" i="1"/>
  <c r="G15" i="1"/>
  <c r="G14" i="1"/>
  <c r="G12" i="1"/>
  <c r="G9" i="1"/>
  <c r="G8" i="1"/>
  <c r="G6" i="1"/>
  <c r="G41" i="1" s="1"/>
</calcChain>
</file>

<file path=xl/sharedStrings.xml><?xml version="1.0" encoding="utf-8"?>
<sst xmlns="http://schemas.openxmlformats.org/spreadsheetml/2006/main" count="150" uniqueCount="102">
  <si>
    <r>
      <t xml:space="preserve"> </t>
    </r>
    <r>
      <rPr>
        <b/>
        <sz val="20"/>
        <color theme="1"/>
        <rFont val="Arial Narrow"/>
        <family val="2"/>
      </rPr>
      <t>PARQUE ZOOLOGICO NACIONAL</t>
    </r>
  </si>
  <si>
    <t>PAGO A PROVEEDORES MES DE JUNIO 2026</t>
  </si>
  <si>
    <t>PROVEEDOR</t>
  </si>
  <si>
    <t>CONCEPTO</t>
  </si>
  <si>
    <t>NO. FACTURA</t>
  </si>
  <si>
    <t>FECHA  FACTURA</t>
  </si>
  <si>
    <t>FECHA FIN FACTURA</t>
  </si>
  <si>
    <t>MONTO FACTURADO</t>
  </si>
  <si>
    <t>MONTO PAGADO</t>
  </si>
  <si>
    <t>FECHA DE PAGO</t>
  </si>
  <si>
    <t>COMENTARIO</t>
  </si>
  <si>
    <t>ALMACENES OCEAN MEAT, SRL</t>
  </si>
  <si>
    <t>ALIMENTOS ANIMALES</t>
  </si>
  <si>
    <t>B1500000438</t>
  </si>
  <si>
    <t>B1500000446</t>
  </si>
  <si>
    <t>AYUNTAMIENTO</t>
  </si>
  <si>
    <t>SERV. BASURA</t>
  </si>
  <si>
    <t>B1500073926</t>
  </si>
  <si>
    <t>CAASD</t>
  </si>
  <si>
    <t xml:space="preserve">SERVIVIO DE AGUA POTABLE </t>
  </si>
  <si>
    <t>E450000032582</t>
  </si>
  <si>
    <t>E450000032583</t>
  </si>
  <si>
    <t>E450000032584</t>
  </si>
  <si>
    <t xml:space="preserve">COMPAÑIA DOMINICANA DE TELEFONOS </t>
  </si>
  <si>
    <t>SERV. TELEFONO</t>
  </si>
  <si>
    <t>E450000144029</t>
  </si>
  <si>
    <t>E450000145371</t>
  </si>
  <si>
    <t>EDESUR DOMINICANA SA</t>
  </si>
  <si>
    <t>SERV. ELECTRICIDAD</t>
  </si>
  <si>
    <t>E450000119582</t>
  </si>
  <si>
    <t>FUNDACION UNIVERSITARIA DOMINICANA PEDRO HERIQUEZ UREÑA, INC.</t>
  </si>
  <si>
    <t>E450000000012</t>
  </si>
  <si>
    <t>E450000000013</t>
  </si>
  <si>
    <t xml:space="preserve">GRUPO ALASKA, SA </t>
  </si>
  <si>
    <t xml:space="preserve">SERVICIO DE AGUA </t>
  </si>
  <si>
    <t>E450000018360</t>
  </si>
  <si>
    <t>E450000018371</t>
  </si>
  <si>
    <t>E450000018353</t>
  </si>
  <si>
    <t>GRUPO KAYROS, SRL</t>
  </si>
  <si>
    <t>ALIMENTOS PERSONAL</t>
  </si>
  <si>
    <t>B1500000104</t>
  </si>
  <si>
    <t>B1500000107</t>
  </si>
  <si>
    <t>B1500000102</t>
  </si>
  <si>
    <t>B1500000105</t>
  </si>
  <si>
    <t>B1500000101</t>
  </si>
  <si>
    <t>HUMANO SEGUROS, SA</t>
  </si>
  <si>
    <t>SERVICIO DE SALUD</t>
  </si>
  <si>
    <t>E450000008568</t>
  </si>
  <si>
    <t>HYLSA</t>
  </si>
  <si>
    <t>ARTICULOS VARIOS VEHICULOS</t>
  </si>
  <si>
    <t>E450000001259</t>
  </si>
  <si>
    <t>MARAJO SRL</t>
  </si>
  <si>
    <t>E450000000006</t>
  </si>
  <si>
    <t>MERCAROSA  SRL</t>
  </si>
  <si>
    <t>B1500000191</t>
  </si>
  <si>
    <t>MONCALI</t>
  </si>
  <si>
    <t>MOTOBOMBA DE ALTA PRESION</t>
  </si>
  <si>
    <t>B1500000531</t>
  </si>
  <si>
    <t>OFICINA DE COORDINACION PRESIDENCIAL</t>
  </si>
  <si>
    <t>VIAJE DE CAPACITACION A BOGOTA</t>
  </si>
  <si>
    <t>OCP-FCR-00004388</t>
  </si>
  <si>
    <t>OCP-FCR-00004444</t>
  </si>
  <si>
    <t>OMX MULTISERVICIOS SRL</t>
  </si>
  <si>
    <t>ARTICULOS TECNOLOGIA (INSUMOS)</t>
  </si>
  <si>
    <t>E450000000038</t>
  </si>
  <si>
    <t>E450000000049</t>
  </si>
  <si>
    <t>REPUESTOS Y SERVICIOS TATO TRACCION, SRL</t>
  </si>
  <si>
    <t>PUNTA DE EJE PARA TREN ROJO</t>
  </si>
  <si>
    <t>E450000000001</t>
  </si>
  <si>
    <t>RV DIESEL SRL</t>
  </si>
  <si>
    <t>DIESEL REGULAR P/VEHICULOS Y PLANTAS</t>
  </si>
  <si>
    <t>E450000000290</t>
  </si>
  <si>
    <t>SUFERDOM</t>
  </si>
  <si>
    <t>MEZCLA Y ALIMENTOS ANIMALES</t>
  </si>
  <si>
    <t>B1500000373</t>
  </si>
  <si>
    <t>SUMINISTROS  GUIPAKSRL</t>
  </si>
  <si>
    <t>ARTICULOS DE LIMPIEZA</t>
  </si>
  <si>
    <t>E450000000084</t>
  </si>
  <si>
    <t>SUPLIDAME COMERCIAL, SRL</t>
  </si>
  <si>
    <t>INSUMOS PERSONAL</t>
  </si>
  <si>
    <t>E450000000519</t>
  </si>
  <si>
    <t>PREMEZCLA Y ALIMENTOS ANIMALES</t>
  </si>
  <si>
    <t>E450000000533</t>
  </si>
  <si>
    <t>TONER PRINTTECHNOLOGY</t>
  </si>
  <si>
    <t>B1500000020</t>
  </si>
  <si>
    <t>TOTAL PAGOS</t>
  </si>
  <si>
    <t>Lic. Magalys Fernádez</t>
  </si>
  <si>
    <t>Enc. Tesoreria</t>
  </si>
  <si>
    <t>SPECIES 360</t>
  </si>
  <si>
    <t>MEMBRESIA 360</t>
  </si>
  <si>
    <t>BOSQUESA</t>
  </si>
  <si>
    <t xml:space="preserve">REP. DE SIERRA DE ALTURA </t>
  </si>
  <si>
    <t>E450000000609</t>
  </si>
  <si>
    <t>AGUA POTABLE</t>
  </si>
  <si>
    <t>E450000004559</t>
  </si>
  <si>
    <t>E450000004562</t>
  </si>
  <si>
    <t>E450000004568</t>
  </si>
  <si>
    <t>E450000004573</t>
  </si>
  <si>
    <t>E450000004578</t>
  </si>
  <si>
    <t>E450000004585</t>
  </si>
  <si>
    <t>E450000004592</t>
  </si>
  <si>
    <t>Pago facturas NCF: E450000011106, E450000011103, E450000011107, E450000011108, E450000009233, E450000011109, E450000009236, E450000011110,E450000009235,  por renovacion poliza responsabilidad civil, exceso, incendio, averia, fidelidad 3D, vehiculos y exces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</si>
</sst>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RD$-1C0A]* #,##0.00_);_([$RD$-1C0A]* \(#,##0.00\);_([$RD$-1C0A]* &quot;-&quot;??_);_(@_)"/>
    <numFmt numFmtId="165" formatCode="_(&quot;$&quot;* #,##0.00_);_(&quot;$&quot;* \(#,##0.00\);_(&quot;$&quot;* &quot;-&quot;??_);_(@_)"/>
  </numFmts>
  <fonts count="14">
    <font>
      <sz val="11"/>
      <color theme="1"/>
      <name val="Calibri"/>
      <family val="2"/>
      <scheme val="minor"/>
    </font>
    <font>
      <sz val="20"/>
      <color theme="1"/>
      <name val="Arial Narrow"/>
      <family val="2"/>
    </font>
    <font>
      <b/>
      <sz val="20"/>
      <color theme="1"/>
      <name val="Arial Narrow"/>
      <family val="2"/>
    </font>
    <font>
      <sz val="9"/>
      <color theme="1"/>
      <name val="Calibri"/>
      <family val="2"/>
      <scheme val="minor"/>
    </font>
    <font>
      <b/>
      <sz val="9"/>
      <name val="Artifex CF"/>
    </font>
    <font>
      <b/>
      <sz val="9"/>
      <color theme="1"/>
      <name val="Aptos Narrow"/>
      <family val="2"/>
    </font>
    <font>
      <b/>
      <sz val="9"/>
      <color theme="1"/>
      <name val="Calibri"/>
      <family val="2"/>
      <scheme val="minor"/>
    </font>
    <font>
      <b/>
      <sz val="9"/>
      <name val="Aptos Narrow"/>
      <family val="2"/>
    </font>
    <font>
      <sz val="9"/>
      <color theme="1"/>
      <name val="Aptos Narrow"/>
      <family val="2"/>
    </font>
    <font>
      <b/>
      <sz val="9"/>
      <color rgb="FFFF0000"/>
      <name val="Aptos Narrow"/>
      <family val="2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C00000"/>
      <name val="Aptos Narrow"/>
      <family val="2"/>
    </font>
    <font>
      <b/>
      <u val="doubleAccounting"/>
      <sz val="9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3" fillId="0" borderId="0" xfId="0" applyNumberFormat="1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vertical="center"/>
    </xf>
    <xf numFmtId="14" fontId="5" fillId="0" borderId="4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vertical="center"/>
    </xf>
    <xf numFmtId="4" fontId="5" fillId="0" borderId="2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14" fontId="5" fillId="2" borderId="7" xfId="0" applyNumberFormat="1" applyFont="1" applyFill="1" applyBorder="1" applyAlignment="1">
      <alignment horizontal="center" vertical="center"/>
    </xf>
    <xf numFmtId="0" fontId="6" fillId="3" borderId="0" xfId="0" applyFont="1" applyFill="1"/>
    <xf numFmtId="0" fontId="5" fillId="0" borderId="8" xfId="0" applyFont="1" applyBorder="1" applyAlignment="1">
      <alignment horizontal="left" wrapText="1"/>
    </xf>
    <xf numFmtId="0" fontId="5" fillId="2" borderId="9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14" fontId="5" fillId="0" borderId="9" xfId="0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vertical="center"/>
    </xf>
    <xf numFmtId="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14" fontId="5" fillId="2" borderId="13" xfId="0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left" wrapText="1"/>
    </xf>
    <xf numFmtId="0" fontId="5" fillId="0" borderId="15" xfId="0" applyFont="1" applyBorder="1" applyAlignment="1">
      <alignment horizontal="left" vertical="center"/>
    </xf>
    <xf numFmtId="14" fontId="5" fillId="0" borderId="15" xfId="0" applyNumberFormat="1" applyFont="1" applyBorder="1" applyAlignment="1">
      <alignment horizontal="center" vertical="center"/>
    </xf>
    <xf numFmtId="4" fontId="5" fillId="0" borderId="16" xfId="0" applyNumberFormat="1" applyFont="1" applyBorder="1" applyAlignment="1">
      <alignment vertical="center"/>
    </xf>
    <xf numFmtId="4" fontId="5" fillId="0" borderId="2" xfId="0" applyNumberFormat="1" applyFont="1" applyBorder="1" applyAlignment="1">
      <alignment horizontal="center" vertical="center"/>
    </xf>
    <xf numFmtId="14" fontId="5" fillId="0" borderId="17" xfId="0" applyNumberFormat="1" applyFont="1" applyBorder="1" applyAlignment="1">
      <alignment horizontal="center" vertical="center"/>
    </xf>
    <xf numFmtId="14" fontId="5" fillId="2" borderId="18" xfId="0" applyNumberFormat="1" applyFont="1" applyFill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4" fontId="6" fillId="0" borderId="0" xfId="0" applyNumberFormat="1" applyFont="1"/>
    <xf numFmtId="0" fontId="6" fillId="0" borderId="0" xfId="0" applyFont="1"/>
    <xf numFmtId="0" fontId="5" fillId="0" borderId="19" xfId="0" applyFont="1" applyBorder="1" applyAlignment="1">
      <alignment horizontal="left" wrapText="1"/>
    </xf>
    <xf numFmtId="0" fontId="5" fillId="0" borderId="20" xfId="0" applyFont="1" applyBorder="1" applyAlignment="1">
      <alignment horizontal="left" vertical="center"/>
    </xf>
    <xf numFmtId="14" fontId="5" fillId="0" borderId="20" xfId="0" applyNumberFormat="1" applyFont="1" applyBorder="1" applyAlignment="1">
      <alignment horizontal="center" vertical="center"/>
    </xf>
    <xf numFmtId="4" fontId="5" fillId="0" borderId="21" xfId="0" applyNumberFormat="1" applyFont="1" applyBorder="1" applyAlignment="1">
      <alignment vertical="center"/>
    </xf>
    <xf numFmtId="4" fontId="5" fillId="0" borderId="22" xfId="0" applyNumberFormat="1" applyFont="1" applyBorder="1" applyAlignment="1">
      <alignment horizontal="center" vertical="center"/>
    </xf>
    <xf numFmtId="14" fontId="5" fillId="0" borderId="23" xfId="0" applyNumberFormat="1" applyFont="1" applyBorder="1" applyAlignment="1">
      <alignment horizontal="center" vertical="center"/>
    </xf>
    <xf numFmtId="14" fontId="5" fillId="0" borderId="24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vertical="center"/>
    </xf>
    <xf numFmtId="14" fontId="5" fillId="2" borderId="4" xfId="0" applyNumberFormat="1" applyFont="1" applyFill="1" applyBorder="1" applyAlignment="1">
      <alignment horizontal="center" vertical="center"/>
    </xf>
    <xf numFmtId="4" fontId="5" fillId="2" borderId="5" xfId="0" applyNumberFormat="1" applyFont="1" applyFill="1" applyBorder="1" applyAlignment="1">
      <alignment vertical="center"/>
    </xf>
    <xf numFmtId="4" fontId="5" fillId="2" borderId="2" xfId="0" applyNumberFormat="1" applyFont="1" applyFill="1" applyBorder="1" applyAlignment="1">
      <alignment horizontal="center" vertical="center"/>
    </xf>
    <xf numFmtId="14" fontId="5" fillId="2" borderId="6" xfId="0" applyNumberFormat="1" applyFont="1" applyFill="1" applyBorder="1" applyAlignment="1">
      <alignment horizontal="center" vertical="center"/>
    </xf>
    <xf numFmtId="4" fontId="5" fillId="2" borderId="22" xfId="0" applyNumberFormat="1" applyFont="1" applyFill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/>
    </xf>
    <xf numFmtId="0" fontId="5" fillId="2" borderId="8" xfId="0" applyFont="1" applyFill="1" applyBorder="1" applyAlignment="1">
      <alignment horizontal="left" wrapText="1"/>
    </xf>
    <xf numFmtId="14" fontId="5" fillId="2" borderId="9" xfId="0" applyNumberFormat="1" applyFont="1" applyFill="1" applyBorder="1" applyAlignment="1">
      <alignment horizontal="center" vertical="center"/>
    </xf>
    <xf numFmtId="4" fontId="5" fillId="2" borderId="10" xfId="0" applyNumberFormat="1" applyFont="1" applyFill="1" applyBorder="1" applyAlignment="1">
      <alignment vertical="center"/>
    </xf>
    <xf numFmtId="4" fontId="5" fillId="0" borderId="25" xfId="0" applyNumberFormat="1" applyFont="1" applyBorder="1" applyAlignment="1">
      <alignment horizontal="center" vertical="center"/>
    </xf>
    <xf numFmtId="14" fontId="5" fillId="2" borderId="12" xfId="0" applyNumberFormat="1" applyFont="1" applyFill="1" applyBorder="1" applyAlignment="1">
      <alignment horizontal="center" vertical="center"/>
    </xf>
    <xf numFmtId="14" fontId="5" fillId="2" borderId="24" xfId="0" applyNumberFormat="1" applyFont="1" applyFill="1" applyBorder="1" applyAlignment="1">
      <alignment horizontal="center" vertical="center"/>
    </xf>
    <xf numFmtId="0" fontId="5" fillId="0" borderId="26" xfId="0" applyFont="1" applyBorder="1" applyAlignment="1">
      <alignment horizontal="left" wrapText="1"/>
    </xf>
    <xf numFmtId="0" fontId="5" fillId="0" borderId="27" xfId="0" applyFont="1" applyBorder="1" applyAlignment="1">
      <alignment horizontal="left" vertical="center"/>
    </xf>
    <xf numFmtId="14" fontId="5" fillId="0" borderId="27" xfId="0" applyNumberFormat="1" applyFont="1" applyBorder="1" applyAlignment="1">
      <alignment horizontal="center" vertical="center"/>
    </xf>
    <xf numFmtId="4" fontId="5" fillId="0" borderId="28" xfId="0" applyNumberFormat="1" applyFont="1" applyBorder="1" applyAlignment="1">
      <alignment vertical="center"/>
    </xf>
    <xf numFmtId="4" fontId="5" fillId="2" borderId="11" xfId="0" applyNumberFormat="1" applyFont="1" applyFill="1" applyBorder="1" applyAlignment="1">
      <alignment horizontal="center" vertical="center"/>
    </xf>
    <xf numFmtId="14" fontId="5" fillId="0" borderId="29" xfId="0" applyNumberFormat="1" applyFont="1" applyBorder="1" applyAlignment="1">
      <alignment horizontal="center" vertical="center"/>
    </xf>
    <xf numFmtId="14" fontId="5" fillId="0" borderId="30" xfId="0" applyNumberFormat="1" applyFont="1" applyBorder="1" applyAlignment="1">
      <alignment horizontal="center" vertical="center"/>
    </xf>
    <xf numFmtId="0" fontId="5" fillId="2" borderId="31" xfId="0" applyFont="1" applyFill="1" applyBorder="1" applyAlignment="1">
      <alignment horizontal="left" wrapText="1"/>
    </xf>
    <xf numFmtId="0" fontId="5" fillId="2" borderId="32" xfId="0" applyFont="1" applyFill="1" applyBorder="1" applyAlignment="1">
      <alignment horizontal="left" vertical="center"/>
    </xf>
    <xf numFmtId="14" fontId="5" fillId="2" borderId="32" xfId="0" applyNumberFormat="1" applyFont="1" applyFill="1" applyBorder="1" applyAlignment="1">
      <alignment horizontal="center" vertical="center"/>
    </xf>
    <xf numFmtId="4" fontId="5" fillId="2" borderId="33" xfId="0" applyNumberFormat="1" applyFont="1" applyFill="1" applyBorder="1" applyAlignment="1">
      <alignment vertical="center"/>
    </xf>
    <xf numFmtId="4" fontId="5" fillId="0" borderId="34" xfId="0" applyNumberFormat="1" applyFont="1" applyBorder="1" applyAlignment="1">
      <alignment horizontal="center" vertical="center"/>
    </xf>
    <xf numFmtId="14" fontId="5" fillId="2" borderId="35" xfId="0" applyNumberFormat="1" applyFont="1" applyFill="1" applyBorder="1" applyAlignment="1">
      <alignment horizontal="center" vertical="center"/>
    </xf>
    <xf numFmtId="14" fontId="5" fillId="0" borderId="36" xfId="0" applyNumberFormat="1" applyFont="1" applyBorder="1" applyAlignment="1">
      <alignment horizontal="center" vertical="center"/>
    </xf>
    <xf numFmtId="4" fontId="5" fillId="0" borderId="37" xfId="0" applyNumberFormat="1" applyFont="1" applyBorder="1" applyAlignment="1">
      <alignment horizontal="center" vertical="center"/>
    </xf>
    <xf numFmtId="0" fontId="5" fillId="0" borderId="38" xfId="0" applyFont="1" applyBorder="1" applyAlignment="1">
      <alignment horizontal="left" wrapText="1"/>
    </xf>
    <xf numFmtId="0" fontId="5" fillId="0" borderId="39" xfId="0" applyFont="1" applyBorder="1" applyAlignment="1">
      <alignment horizontal="left" vertical="center"/>
    </xf>
    <xf numFmtId="14" fontId="5" fillId="0" borderId="39" xfId="0" applyNumberFormat="1" applyFont="1" applyBorder="1" applyAlignment="1">
      <alignment horizontal="center" vertical="center"/>
    </xf>
    <xf numFmtId="4" fontId="5" fillId="0" borderId="40" xfId="0" applyNumberFormat="1" applyFont="1" applyBorder="1" applyAlignment="1">
      <alignment vertical="center"/>
    </xf>
    <xf numFmtId="4" fontId="5" fillId="0" borderId="22" xfId="0" applyNumberFormat="1" applyFont="1" applyBorder="1" applyAlignment="1">
      <alignment horizontal="center" vertical="center"/>
    </xf>
    <xf numFmtId="14" fontId="5" fillId="0" borderId="41" xfId="0" applyNumberFormat="1" applyFont="1" applyBorder="1" applyAlignment="1">
      <alignment horizontal="center" vertical="center"/>
    </xf>
    <xf numFmtId="14" fontId="5" fillId="0" borderId="42" xfId="0" applyNumberFormat="1" applyFont="1" applyBorder="1" applyAlignment="1">
      <alignment horizontal="center" vertical="center"/>
    </xf>
    <xf numFmtId="4" fontId="5" fillId="0" borderId="43" xfId="0" applyNumberFormat="1" applyFont="1" applyBorder="1" applyAlignment="1">
      <alignment horizontal="center" vertical="center"/>
    </xf>
    <xf numFmtId="4" fontId="5" fillId="0" borderId="44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left" wrapText="1"/>
    </xf>
    <xf numFmtId="0" fontId="5" fillId="0" borderId="32" xfId="0" applyFont="1" applyBorder="1" applyAlignment="1">
      <alignment horizontal="left" vertical="center"/>
    </xf>
    <xf numFmtId="14" fontId="5" fillId="0" borderId="32" xfId="0" applyNumberFormat="1" applyFont="1" applyBorder="1" applyAlignment="1">
      <alignment horizontal="center" vertical="center"/>
    </xf>
    <xf numFmtId="4" fontId="5" fillId="0" borderId="33" xfId="0" applyNumberFormat="1" applyFont="1" applyBorder="1" applyAlignment="1">
      <alignment vertical="center"/>
    </xf>
    <xf numFmtId="14" fontId="5" fillId="0" borderId="35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14" fontId="7" fillId="3" borderId="31" xfId="0" applyNumberFormat="1" applyFont="1" applyFill="1" applyBorder="1" applyAlignment="1">
      <alignment horizontal="left"/>
    </xf>
    <xf numFmtId="0" fontId="8" fillId="3" borderId="32" xfId="0" applyFont="1" applyFill="1" applyBorder="1" applyAlignment="1">
      <alignment horizontal="left" vertical="center"/>
    </xf>
    <xf numFmtId="1" fontId="8" fillId="3" borderId="32" xfId="0" applyNumberFormat="1" applyFont="1" applyFill="1" applyBorder="1" applyAlignment="1">
      <alignment horizontal="left" vertical="center"/>
    </xf>
    <xf numFmtId="14" fontId="8" fillId="3" borderId="32" xfId="0" applyNumberFormat="1" applyFont="1" applyFill="1" applyBorder="1" applyAlignment="1">
      <alignment horizontal="center" vertical="center"/>
    </xf>
    <xf numFmtId="4" fontId="5" fillId="3" borderId="33" xfId="0" applyNumberFormat="1" applyFont="1" applyFill="1" applyBorder="1" applyAlignment="1">
      <alignment vertical="center"/>
    </xf>
    <xf numFmtId="4" fontId="5" fillId="3" borderId="20" xfId="0" applyNumberFormat="1" applyFont="1" applyFill="1" applyBorder="1" applyAlignment="1">
      <alignment horizontal="right" vertical="center"/>
    </xf>
    <xf numFmtId="14" fontId="9" fillId="0" borderId="36" xfId="0" applyNumberFormat="1" applyFont="1" applyBorder="1" applyAlignment="1">
      <alignment horizontal="center" vertical="center"/>
    </xf>
    <xf numFmtId="4" fontId="10" fillId="0" borderId="0" xfId="0" applyNumberFormat="1" applyFont="1"/>
    <xf numFmtId="0" fontId="11" fillId="0" borderId="0" xfId="0" applyFont="1"/>
    <xf numFmtId="0" fontId="8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164" fontId="13" fillId="0" borderId="0" xfId="0" applyNumberFormat="1" applyFont="1" applyAlignment="1">
      <alignment horizontal="center"/>
    </xf>
    <xf numFmtId="14" fontId="7" fillId="0" borderId="0" xfId="0" applyNumberFormat="1" applyFont="1" applyAlignment="1">
      <alignment horizontal="center"/>
    </xf>
    <xf numFmtId="14" fontId="7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165" fontId="10" fillId="0" borderId="0" xfId="0" applyNumberFormat="1" applyFont="1" applyAlignment="1">
      <alignment horizontal="left"/>
    </xf>
    <xf numFmtId="0" fontId="9" fillId="2" borderId="20" xfId="0" applyFont="1" applyFill="1" applyBorder="1" applyAlignment="1">
      <alignment horizontal="left" wrapText="1"/>
    </xf>
    <xf numFmtId="0" fontId="9" fillId="2" borderId="20" xfId="0" applyFont="1" applyFill="1" applyBorder="1" applyAlignment="1">
      <alignment horizontal="left" vertical="center"/>
    </xf>
    <xf numFmtId="14" fontId="9" fillId="2" borderId="20" xfId="0" applyNumberFormat="1" applyFont="1" applyFill="1" applyBorder="1" applyAlignment="1">
      <alignment horizontal="center" vertical="center"/>
    </xf>
    <xf numFmtId="4" fontId="9" fillId="2" borderId="20" xfId="0" applyNumberFormat="1" applyFont="1" applyFill="1" applyBorder="1" applyAlignment="1">
      <alignment vertical="center"/>
    </xf>
    <xf numFmtId="4" fontId="9" fillId="2" borderId="20" xfId="0" applyNumberFormat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left" wrapText="1"/>
    </xf>
    <xf numFmtId="0" fontId="5" fillId="2" borderId="20" xfId="0" applyFont="1" applyFill="1" applyBorder="1" applyAlignment="1">
      <alignment horizontal="left" vertical="center"/>
    </xf>
    <xf numFmtId="14" fontId="5" fillId="2" borderId="20" xfId="0" applyNumberFormat="1" applyFont="1" applyFill="1" applyBorder="1" applyAlignment="1">
      <alignment horizontal="center" vertical="center"/>
    </xf>
    <xf numFmtId="4" fontId="5" fillId="2" borderId="20" xfId="0" applyNumberFormat="1" applyFont="1" applyFill="1" applyBorder="1" applyAlignment="1">
      <alignment vertical="center"/>
    </xf>
    <xf numFmtId="4" fontId="5" fillId="2" borderId="20" xfId="0" applyNumberFormat="1" applyFont="1" applyFill="1" applyBorder="1" applyAlignment="1">
      <alignment horizontal="center" vertical="center"/>
    </xf>
    <xf numFmtId="0" fontId="10" fillId="0" borderId="0" xfId="0" applyFont="1"/>
    <xf numFmtId="0" fontId="1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139968</xdr:colOff>
      <xdr:row>0</xdr:row>
      <xdr:rowOff>126350</xdr:rowOff>
    </xdr:from>
    <xdr:to>
      <xdr:col>7</xdr:col>
      <xdr:colOff>873226</xdr:colOff>
      <xdr:row>3</xdr:row>
      <xdr:rowOff>306250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B00687E2-FB08-410C-B051-CE5515DB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8218" y="126350"/>
          <a:ext cx="1609558" cy="894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1691876</xdr:colOff>
      <xdr:row>3</xdr:row>
      <xdr:rowOff>260590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D64B308B-FA6D-42D9-99B8-A9F98CE09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1876" cy="974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AAC40-8F1A-4F91-86F7-E7D9011863E1}">
  <dimension ref="A1:AI108"/>
  <sheetViews>
    <sheetView tabSelected="1" zoomScale="106" zoomScaleNormal="106" zoomScaleSheetLayoutView="98" workbookViewId="0">
      <selection activeCell="A4" sqref="A4:H4"/>
    </sheetView>
  </sheetViews>
  <sheetFormatPr baseColWidth="10" defaultRowHeight="12"/>
  <cols>
    <col min="1" max="1" width="44.85546875" style="100" customWidth="1"/>
    <col min="2" max="2" width="32" style="100" bestFit="1" customWidth="1"/>
    <col min="3" max="3" width="17.140625" style="100" bestFit="1" customWidth="1"/>
    <col min="4" max="4" width="13.42578125" style="101" customWidth="1"/>
    <col min="5" max="5" width="14" style="101" customWidth="1"/>
    <col min="6" max="6" width="11.42578125" style="4" customWidth="1"/>
    <col min="7" max="7" width="13.140625" style="101" customWidth="1"/>
    <col min="8" max="8" width="13.7109375" style="101" bestFit="1" customWidth="1"/>
    <col min="9" max="9" width="14.85546875" style="101" customWidth="1"/>
    <col min="10" max="12" width="11.42578125" style="3"/>
    <col min="13" max="14" width="18.7109375" style="3" bestFit="1" customWidth="1"/>
    <col min="15" max="15" width="20.85546875" style="3" bestFit="1" customWidth="1"/>
    <col min="16" max="34" width="11.42578125" style="3"/>
    <col min="35" max="16384" width="11.42578125" style="4"/>
  </cols>
  <sheetData>
    <row r="1" spans="1:35" ht="13.5" customHeight="1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35" ht="13.5" customHeight="1">
      <c r="A2" s="1"/>
      <c r="B2" s="1"/>
      <c r="C2" s="1"/>
      <c r="D2" s="1"/>
      <c r="E2" s="1"/>
      <c r="F2" s="1"/>
      <c r="G2" s="1"/>
      <c r="H2" s="1"/>
      <c r="I2" s="2"/>
    </row>
    <row r="3" spans="1:35" ht="29.25" customHeight="1">
      <c r="A3" s="1"/>
      <c r="B3" s="1"/>
      <c r="C3" s="1"/>
      <c r="D3" s="1"/>
      <c r="E3" s="1"/>
      <c r="F3" s="1"/>
      <c r="G3" s="1"/>
      <c r="H3" s="1"/>
      <c r="I3" s="2"/>
    </row>
    <row r="4" spans="1:35" ht="26.25" thickBot="1">
      <c r="A4" s="5" t="s">
        <v>1</v>
      </c>
      <c r="B4" s="5"/>
      <c r="C4" s="5"/>
      <c r="D4" s="5"/>
      <c r="E4" s="5"/>
      <c r="F4" s="5"/>
      <c r="G4" s="5"/>
      <c r="H4" s="5"/>
      <c r="I4" s="6"/>
    </row>
    <row r="5" spans="1:35" s="7" customFormat="1" ht="40.5" customHeight="1" thickBot="1">
      <c r="A5" s="7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4"/>
    </row>
    <row r="6" spans="1:35" s="15" customFormat="1">
      <c r="A6" s="8" t="s">
        <v>11</v>
      </c>
      <c r="B6" s="9" t="s">
        <v>12</v>
      </c>
      <c r="C6" s="9" t="s">
        <v>13</v>
      </c>
      <c r="D6" s="10">
        <v>46150</v>
      </c>
      <c r="E6" s="10">
        <v>46181</v>
      </c>
      <c r="F6" s="11">
        <v>12000</v>
      </c>
      <c r="G6" s="12">
        <f>+F6+F7</f>
        <v>24000</v>
      </c>
      <c r="H6" s="13">
        <v>46175</v>
      </c>
      <c r="I6" s="14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4"/>
    </row>
    <row r="7" spans="1:35" s="15" customFormat="1" ht="12.75" thickBot="1">
      <c r="A7" s="16" t="s">
        <v>11</v>
      </c>
      <c r="B7" s="17" t="s">
        <v>12</v>
      </c>
      <c r="C7" s="18" t="s">
        <v>14</v>
      </c>
      <c r="D7" s="19">
        <v>46171</v>
      </c>
      <c r="E7" s="19">
        <v>46201</v>
      </c>
      <c r="F7" s="20">
        <v>12000</v>
      </c>
      <c r="G7" s="21"/>
      <c r="H7" s="22">
        <v>46197</v>
      </c>
      <c r="I7" s="2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4"/>
    </row>
    <row r="8" spans="1:35" s="15" customFormat="1" ht="12.75" thickBot="1">
      <c r="A8" s="24" t="s">
        <v>15</v>
      </c>
      <c r="B8" s="25" t="s">
        <v>16</v>
      </c>
      <c r="C8" s="25" t="s">
        <v>17</v>
      </c>
      <c r="D8" s="26">
        <v>46148</v>
      </c>
      <c r="E8" s="26">
        <v>46179</v>
      </c>
      <c r="F8" s="27">
        <v>600</v>
      </c>
      <c r="G8" s="28">
        <f>+F8</f>
        <v>600</v>
      </c>
      <c r="H8" s="29">
        <v>46190</v>
      </c>
      <c r="I8" s="30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4"/>
    </row>
    <row r="9" spans="1:35" s="33" customFormat="1" ht="15" customHeight="1">
      <c r="A9" s="8" t="s">
        <v>18</v>
      </c>
      <c r="B9" s="9" t="s">
        <v>19</v>
      </c>
      <c r="C9" s="9" t="s">
        <v>20</v>
      </c>
      <c r="D9" s="10">
        <v>46174</v>
      </c>
      <c r="E9" s="10">
        <v>46211</v>
      </c>
      <c r="F9" s="11">
        <v>4082.4</v>
      </c>
      <c r="G9" s="12">
        <f>+F9+F10+F11</f>
        <v>17962.8</v>
      </c>
      <c r="H9" s="13">
        <v>46211</v>
      </c>
      <c r="I9" s="31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</row>
    <row r="10" spans="1:35" s="33" customFormat="1" ht="15.75" customHeight="1">
      <c r="A10" s="34" t="s">
        <v>18</v>
      </c>
      <c r="B10" s="35" t="s">
        <v>19</v>
      </c>
      <c r="C10" s="35" t="s">
        <v>21</v>
      </c>
      <c r="D10" s="36">
        <v>46174</v>
      </c>
      <c r="E10" s="36">
        <v>46211</v>
      </c>
      <c r="F10" s="37">
        <v>5720.4</v>
      </c>
      <c r="G10" s="38"/>
      <c r="H10" s="39">
        <v>46211</v>
      </c>
      <c r="I10" s="40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</row>
    <row r="11" spans="1:35" s="15" customFormat="1" ht="15.75" customHeight="1" thickBot="1">
      <c r="A11" s="16" t="s">
        <v>18</v>
      </c>
      <c r="B11" s="18" t="s">
        <v>19</v>
      </c>
      <c r="C11" s="18" t="s">
        <v>22</v>
      </c>
      <c r="D11" s="19">
        <v>46174</v>
      </c>
      <c r="E11" s="19">
        <v>46211</v>
      </c>
      <c r="F11" s="20">
        <v>8160</v>
      </c>
      <c r="G11" s="38"/>
      <c r="H11" s="22">
        <v>46211</v>
      </c>
      <c r="I11" s="2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4"/>
    </row>
    <row r="12" spans="1:35" s="33" customFormat="1" ht="15.75" customHeight="1">
      <c r="A12" s="41" t="s">
        <v>23</v>
      </c>
      <c r="B12" s="42" t="s">
        <v>24</v>
      </c>
      <c r="C12" s="42" t="s">
        <v>25</v>
      </c>
      <c r="D12" s="43">
        <v>46169</v>
      </c>
      <c r="E12" s="43">
        <v>46200</v>
      </c>
      <c r="F12" s="44">
        <v>33636.49</v>
      </c>
      <c r="G12" s="45">
        <f>+F12+F13</f>
        <v>67027.839999999997</v>
      </c>
      <c r="H12" s="46">
        <v>46190</v>
      </c>
      <c r="I12" s="31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5" s="33" customFormat="1" ht="15" customHeight="1">
      <c r="A13" s="16" t="s">
        <v>23</v>
      </c>
      <c r="B13" s="18" t="s">
        <v>24</v>
      </c>
      <c r="C13" s="18" t="s">
        <v>26</v>
      </c>
      <c r="D13" s="19">
        <v>46169</v>
      </c>
      <c r="E13" s="19">
        <v>46200</v>
      </c>
      <c r="F13" s="20">
        <v>33391.35</v>
      </c>
      <c r="G13" s="47"/>
      <c r="H13" s="22">
        <v>45833</v>
      </c>
      <c r="I13" s="48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</row>
    <row r="14" spans="1:35" s="33" customFormat="1" ht="15" customHeight="1" thickBot="1">
      <c r="A14" s="49" t="s">
        <v>27</v>
      </c>
      <c r="B14" s="17" t="s">
        <v>28</v>
      </c>
      <c r="C14" s="17" t="s">
        <v>29</v>
      </c>
      <c r="D14" s="50">
        <v>46173</v>
      </c>
      <c r="E14" s="50">
        <v>46203</v>
      </c>
      <c r="F14" s="51">
        <v>309994.18</v>
      </c>
      <c r="G14" s="52">
        <f>+F14</f>
        <v>309994.18</v>
      </c>
      <c r="H14" s="53">
        <v>46190</v>
      </c>
      <c r="I14" s="48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</row>
    <row r="15" spans="1:35" s="33" customFormat="1" ht="24">
      <c r="A15" s="41" t="s">
        <v>30</v>
      </c>
      <c r="B15" s="42" t="s">
        <v>12</v>
      </c>
      <c r="C15" s="42" t="s">
        <v>31</v>
      </c>
      <c r="D15" s="43">
        <v>46153</v>
      </c>
      <c r="E15" s="43">
        <v>46184</v>
      </c>
      <c r="F15" s="44">
        <v>59865</v>
      </c>
      <c r="G15" s="45">
        <f>+F15+F16</f>
        <v>122265</v>
      </c>
      <c r="H15" s="46">
        <v>46203</v>
      </c>
      <c r="I15" s="31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</row>
    <row r="16" spans="1:35" s="15" customFormat="1" ht="25.5" customHeight="1" thickBot="1">
      <c r="A16" s="49" t="s">
        <v>30</v>
      </c>
      <c r="B16" s="17" t="s">
        <v>12</v>
      </c>
      <c r="C16" s="17" t="s">
        <v>32</v>
      </c>
      <c r="D16" s="50">
        <v>46162</v>
      </c>
      <c r="E16" s="50">
        <v>46193</v>
      </c>
      <c r="F16" s="51">
        <v>62400</v>
      </c>
      <c r="G16" s="47"/>
      <c r="H16" s="53">
        <v>46190</v>
      </c>
      <c r="I16" s="2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4"/>
    </row>
    <row r="17" spans="1:35" s="33" customFormat="1" ht="15.75" customHeight="1">
      <c r="A17" s="8" t="s">
        <v>33</v>
      </c>
      <c r="B17" s="9" t="s">
        <v>34</v>
      </c>
      <c r="C17" s="42" t="s">
        <v>35</v>
      </c>
      <c r="D17" s="43">
        <v>46167</v>
      </c>
      <c r="E17" s="43">
        <v>46198</v>
      </c>
      <c r="F17" s="44">
        <v>6237</v>
      </c>
      <c r="G17" s="45">
        <f>+F17+F18+F19</f>
        <v>18900</v>
      </c>
      <c r="H17" s="46">
        <v>46212</v>
      </c>
      <c r="I17" s="31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</row>
    <row r="18" spans="1:35" s="15" customFormat="1" ht="15" customHeight="1">
      <c r="A18" s="34" t="s">
        <v>33</v>
      </c>
      <c r="B18" s="35" t="s">
        <v>34</v>
      </c>
      <c r="C18" s="35" t="s">
        <v>36</v>
      </c>
      <c r="D18" s="36">
        <v>46181</v>
      </c>
      <c r="E18" s="36">
        <v>46211</v>
      </c>
      <c r="F18" s="37">
        <v>6111</v>
      </c>
      <c r="G18" s="47"/>
      <c r="H18" s="39">
        <v>46205</v>
      </c>
      <c r="I18" s="54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4"/>
    </row>
    <row r="19" spans="1:35" s="33" customFormat="1" ht="15.75" customHeight="1" thickBot="1">
      <c r="A19" s="55" t="s">
        <v>33</v>
      </c>
      <c r="B19" s="56" t="s">
        <v>34</v>
      </c>
      <c r="C19" s="56" t="s">
        <v>37</v>
      </c>
      <c r="D19" s="57">
        <v>46160</v>
      </c>
      <c r="E19" s="57">
        <v>46191</v>
      </c>
      <c r="F19" s="58">
        <v>6552</v>
      </c>
      <c r="G19" s="59"/>
      <c r="H19" s="60">
        <v>46203</v>
      </c>
      <c r="I19" s="61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5" s="33" customFormat="1">
      <c r="A20" s="41" t="s">
        <v>38</v>
      </c>
      <c r="B20" s="42" t="s">
        <v>39</v>
      </c>
      <c r="C20" s="42" t="s">
        <v>40</v>
      </c>
      <c r="D20" s="43">
        <v>46154</v>
      </c>
      <c r="E20" s="43">
        <v>46185</v>
      </c>
      <c r="F20" s="44">
        <v>81617</v>
      </c>
      <c r="G20" s="45">
        <f>+F20+F21+F22+F23+F24</f>
        <v>380407</v>
      </c>
      <c r="H20" s="46">
        <v>46198</v>
      </c>
      <c r="I20" s="31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5" s="33" customFormat="1" ht="15" customHeight="1">
      <c r="A21" s="34" t="s">
        <v>38</v>
      </c>
      <c r="B21" s="35" t="s">
        <v>12</v>
      </c>
      <c r="C21" s="35" t="s">
        <v>41</v>
      </c>
      <c r="D21" s="36">
        <v>46175</v>
      </c>
      <c r="E21" s="36">
        <v>46205</v>
      </c>
      <c r="F21" s="37">
        <v>73024</v>
      </c>
      <c r="G21" s="47"/>
      <c r="H21" s="39">
        <v>46198</v>
      </c>
      <c r="I21" s="40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5" s="33" customFormat="1" ht="15" customHeight="1">
      <c r="A22" s="34" t="s">
        <v>38</v>
      </c>
      <c r="B22" s="35" t="s">
        <v>39</v>
      </c>
      <c r="C22" s="35" t="s">
        <v>42</v>
      </c>
      <c r="D22" s="36">
        <v>46147</v>
      </c>
      <c r="E22" s="36">
        <v>46178</v>
      </c>
      <c r="F22" s="37">
        <v>72659</v>
      </c>
      <c r="G22" s="47"/>
      <c r="H22" s="39">
        <v>46205</v>
      </c>
      <c r="I22" s="40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5" s="33" customFormat="1" ht="15" customHeight="1">
      <c r="A23" s="34" t="s">
        <v>38</v>
      </c>
      <c r="B23" s="35" t="s">
        <v>39</v>
      </c>
      <c r="C23" s="35" t="s">
        <v>43</v>
      </c>
      <c r="D23" s="36">
        <v>46161</v>
      </c>
      <c r="E23" s="36">
        <v>46192</v>
      </c>
      <c r="F23" s="37">
        <v>73379</v>
      </c>
      <c r="G23" s="47"/>
      <c r="H23" s="39">
        <v>46205</v>
      </c>
      <c r="I23" s="40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5" s="33" customFormat="1" ht="15.75" customHeight="1" thickBot="1">
      <c r="A24" s="55" t="s">
        <v>38</v>
      </c>
      <c r="B24" s="56" t="s">
        <v>12</v>
      </c>
      <c r="C24" s="56" t="s">
        <v>44</v>
      </c>
      <c r="D24" s="57">
        <v>46143</v>
      </c>
      <c r="E24" s="57">
        <v>46174</v>
      </c>
      <c r="F24" s="58">
        <v>79728</v>
      </c>
      <c r="G24" s="59"/>
      <c r="H24" s="60">
        <v>46203</v>
      </c>
      <c r="I24" s="61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5" s="33" customFormat="1">
      <c r="A25" s="62" t="s">
        <v>45</v>
      </c>
      <c r="B25" s="63" t="s">
        <v>46</v>
      </c>
      <c r="C25" s="63" t="s">
        <v>47</v>
      </c>
      <c r="D25" s="64">
        <v>46174</v>
      </c>
      <c r="E25" s="64">
        <v>46204</v>
      </c>
      <c r="F25" s="65">
        <v>62300</v>
      </c>
      <c r="G25" s="66">
        <f>+F25</f>
        <v>62300</v>
      </c>
      <c r="H25" s="67">
        <v>46190</v>
      </c>
      <c r="I25" s="68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5" s="33" customFormat="1">
      <c r="A26" s="34" t="s">
        <v>48</v>
      </c>
      <c r="B26" s="35" t="s">
        <v>49</v>
      </c>
      <c r="C26" s="35" t="s">
        <v>50</v>
      </c>
      <c r="D26" s="36">
        <v>46154</v>
      </c>
      <c r="E26" s="36">
        <v>46185</v>
      </c>
      <c r="F26" s="37">
        <v>295741.03999999998</v>
      </c>
      <c r="G26" s="69">
        <f>+F26</f>
        <v>295741.03999999998</v>
      </c>
      <c r="H26" s="39">
        <v>46214</v>
      </c>
      <c r="I26" s="40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5" s="33" customFormat="1">
      <c r="A27" s="34" t="s">
        <v>51</v>
      </c>
      <c r="B27" s="35" t="s">
        <v>49</v>
      </c>
      <c r="C27" s="35" t="s">
        <v>52</v>
      </c>
      <c r="D27" s="36">
        <v>46154</v>
      </c>
      <c r="E27" s="36">
        <v>46185</v>
      </c>
      <c r="F27" s="37">
        <v>46735.03</v>
      </c>
      <c r="G27" s="69">
        <f>+F27</f>
        <v>46735.03</v>
      </c>
      <c r="H27" s="39">
        <v>46217</v>
      </c>
      <c r="I27" s="40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</row>
    <row r="28" spans="1:35" s="33" customFormat="1">
      <c r="A28" s="34" t="s">
        <v>53</v>
      </c>
      <c r="B28" s="35" t="s">
        <v>39</v>
      </c>
      <c r="C28" s="35" t="s">
        <v>54</v>
      </c>
      <c r="D28" s="36">
        <v>46133</v>
      </c>
      <c r="E28" s="36">
        <v>46163</v>
      </c>
      <c r="F28" s="37">
        <v>84412</v>
      </c>
      <c r="G28" s="69">
        <f>+F28</f>
        <v>84412</v>
      </c>
      <c r="H28" s="39">
        <v>46204</v>
      </c>
      <c r="I28" s="40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</row>
    <row r="29" spans="1:35" s="33" customFormat="1" ht="12.75" thickBot="1">
      <c r="A29" s="70" t="s">
        <v>55</v>
      </c>
      <c r="B29" s="71" t="s">
        <v>56</v>
      </c>
      <c r="C29" s="71" t="s">
        <v>57</v>
      </c>
      <c r="D29" s="72">
        <v>46107</v>
      </c>
      <c r="E29" s="72">
        <v>46197</v>
      </c>
      <c r="F29" s="73">
        <v>80000.460000000006</v>
      </c>
      <c r="G29" s="74">
        <f>+F29</f>
        <v>80000.460000000006</v>
      </c>
      <c r="H29" s="75">
        <v>46207</v>
      </c>
      <c r="I29" s="76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</row>
    <row r="30" spans="1:35" s="33" customFormat="1">
      <c r="A30" s="8" t="s">
        <v>58</v>
      </c>
      <c r="B30" s="9" t="s">
        <v>59</v>
      </c>
      <c r="C30" s="9" t="s">
        <v>60</v>
      </c>
      <c r="D30" s="10">
        <v>46175</v>
      </c>
      <c r="E30" s="10">
        <v>46204</v>
      </c>
      <c r="F30" s="11">
        <v>40347</v>
      </c>
      <c r="G30" s="12">
        <f>+F30+F31</f>
        <v>138599.96000000002</v>
      </c>
      <c r="H30" s="13">
        <v>46204</v>
      </c>
      <c r="I30" s="31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</row>
    <row r="31" spans="1:35" s="33" customFormat="1" ht="15.75" customHeight="1" thickBot="1">
      <c r="A31" s="16" t="s">
        <v>58</v>
      </c>
      <c r="B31" s="18" t="s">
        <v>59</v>
      </c>
      <c r="C31" s="18" t="s">
        <v>61</v>
      </c>
      <c r="D31" s="19">
        <v>46175</v>
      </c>
      <c r="E31" s="19">
        <v>46204</v>
      </c>
      <c r="F31" s="20">
        <v>98252.96</v>
      </c>
      <c r="G31" s="38"/>
      <c r="H31" s="22">
        <v>46204</v>
      </c>
      <c r="I31" s="48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</row>
    <row r="32" spans="1:35" s="33" customFormat="1">
      <c r="A32" s="8" t="s">
        <v>62</v>
      </c>
      <c r="B32" s="9" t="s">
        <v>63</v>
      </c>
      <c r="C32" s="9" t="s">
        <v>64</v>
      </c>
      <c r="D32" s="10">
        <v>46182</v>
      </c>
      <c r="E32" s="10">
        <v>46212</v>
      </c>
      <c r="F32" s="11">
        <v>19404.25</v>
      </c>
      <c r="G32" s="77">
        <f>+F32+F33</f>
        <v>78874.17</v>
      </c>
      <c r="H32" s="13">
        <v>46217</v>
      </c>
      <c r="I32" s="31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</row>
    <row r="33" spans="1:35" s="33" customFormat="1" ht="15.75" customHeight="1" thickBot="1">
      <c r="A33" s="55" t="s">
        <v>62</v>
      </c>
      <c r="B33" s="56" t="s">
        <v>63</v>
      </c>
      <c r="C33" s="56" t="s">
        <v>65</v>
      </c>
      <c r="D33" s="57">
        <v>46190</v>
      </c>
      <c r="E33" s="57">
        <v>46220</v>
      </c>
      <c r="F33" s="58">
        <v>59469.919999999998</v>
      </c>
      <c r="G33" s="78"/>
      <c r="H33" s="60">
        <v>46217</v>
      </c>
      <c r="I33" s="61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4"/>
    </row>
    <row r="34" spans="1:35" s="33" customFormat="1">
      <c r="A34" s="79" t="s">
        <v>66</v>
      </c>
      <c r="B34" s="80" t="s">
        <v>67</v>
      </c>
      <c r="C34" s="80" t="s">
        <v>68</v>
      </c>
      <c r="D34" s="81">
        <v>46156</v>
      </c>
      <c r="E34" s="81">
        <v>46187</v>
      </c>
      <c r="F34" s="82">
        <v>63720</v>
      </c>
      <c r="G34" s="66">
        <f>+F34</f>
        <v>63720</v>
      </c>
      <c r="H34" s="83">
        <v>46197</v>
      </c>
      <c r="I34" s="81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</row>
    <row r="35" spans="1:35" s="33" customFormat="1">
      <c r="A35" s="84" t="s">
        <v>69</v>
      </c>
      <c r="B35" s="35" t="s">
        <v>70</v>
      </c>
      <c r="C35" s="35" t="s">
        <v>71</v>
      </c>
      <c r="D35" s="36">
        <v>46154</v>
      </c>
      <c r="E35" s="36">
        <v>46184</v>
      </c>
      <c r="F35" s="37">
        <v>185100</v>
      </c>
      <c r="G35" s="69">
        <f>+F35</f>
        <v>185100</v>
      </c>
      <c r="H35" s="39">
        <v>46207</v>
      </c>
      <c r="I35" s="36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</row>
    <row r="36" spans="1:35" s="33" customFormat="1">
      <c r="A36" s="84" t="s">
        <v>72</v>
      </c>
      <c r="B36" s="35" t="s">
        <v>73</v>
      </c>
      <c r="C36" s="35" t="s">
        <v>74</v>
      </c>
      <c r="D36" s="36">
        <v>46160</v>
      </c>
      <c r="E36" s="36">
        <v>46191</v>
      </c>
      <c r="F36" s="37">
        <v>166496.53</v>
      </c>
      <c r="G36" s="69">
        <f>+F36</f>
        <v>166496.53</v>
      </c>
      <c r="H36" s="39">
        <v>46204</v>
      </c>
      <c r="I36" s="36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</row>
    <row r="37" spans="1:35" s="15" customFormat="1" ht="15.75" customHeight="1" thickBot="1">
      <c r="A37" s="85" t="s">
        <v>75</v>
      </c>
      <c r="B37" s="18" t="s">
        <v>76</v>
      </c>
      <c r="C37" s="18" t="s">
        <v>77</v>
      </c>
      <c r="D37" s="19">
        <v>46157</v>
      </c>
      <c r="E37" s="19">
        <v>46188</v>
      </c>
      <c r="F37" s="20">
        <v>48301.53</v>
      </c>
      <c r="G37" s="52">
        <f>+F37</f>
        <v>48301.53</v>
      </c>
      <c r="H37" s="22">
        <v>46197</v>
      </c>
      <c r="I37" s="50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4"/>
    </row>
    <row r="38" spans="1:35" s="15" customFormat="1">
      <c r="A38" s="41" t="s">
        <v>78</v>
      </c>
      <c r="B38" s="42" t="s">
        <v>79</v>
      </c>
      <c r="C38" s="42" t="s">
        <v>80</v>
      </c>
      <c r="D38" s="43">
        <v>46155</v>
      </c>
      <c r="E38" s="43">
        <v>46186</v>
      </c>
      <c r="F38" s="44">
        <v>134770.81</v>
      </c>
      <c r="G38" s="12">
        <f>+F38+F39</f>
        <v>183944.35</v>
      </c>
      <c r="H38" s="46">
        <v>46190</v>
      </c>
      <c r="I38" s="14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4"/>
    </row>
    <row r="39" spans="1:35" s="33" customFormat="1" ht="14.25" customHeight="1" thickBot="1">
      <c r="A39" s="55" t="s">
        <v>78</v>
      </c>
      <c r="B39" s="56" t="s">
        <v>81</v>
      </c>
      <c r="C39" s="56" t="s">
        <v>82</v>
      </c>
      <c r="D39" s="57">
        <v>46161</v>
      </c>
      <c r="E39" s="57">
        <v>46192</v>
      </c>
      <c r="F39" s="58">
        <v>49173.54</v>
      </c>
      <c r="G39" s="21"/>
      <c r="H39" s="60">
        <v>46203</v>
      </c>
      <c r="I39" s="61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4"/>
    </row>
    <row r="40" spans="1:35" s="33" customFormat="1">
      <c r="A40" s="79" t="s">
        <v>83</v>
      </c>
      <c r="B40" s="80" t="s">
        <v>63</v>
      </c>
      <c r="C40" s="80" t="s">
        <v>84</v>
      </c>
      <c r="D40" s="81">
        <v>46170</v>
      </c>
      <c r="E40" s="81">
        <v>46201</v>
      </c>
      <c r="F40" s="82">
        <v>5184.79</v>
      </c>
      <c r="G40" s="66">
        <f>+F40</f>
        <v>5184.79</v>
      </c>
      <c r="H40" s="83">
        <v>46214</v>
      </c>
      <c r="I40" s="81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5" s="94" customFormat="1">
      <c r="A41" s="86" t="s">
        <v>85</v>
      </c>
      <c r="B41" s="87"/>
      <c r="C41" s="88"/>
      <c r="D41" s="89"/>
      <c r="E41" s="89"/>
      <c r="F41" s="90">
        <f>SUM(F6:F40)</f>
        <v>2380566.6799999997</v>
      </c>
      <c r="G41" s="90">
        <f>SUM(G6:G40)</f>
        <v>2380566.6799999997</v>
      </c>
      <c r="H41" s="91"/>
      <c r="I41" s="92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</row>
    <row r="42" spans="1:35" ht="14.25">
      <c r="A42" s="95"/>
      <c r="B42" s="95"/>
      <c r="C42" s="96"/>
      <c r="D42" s="97"/>
      <c r="E42" s="98"/>
      <c r="F42" s="99"/>
      <c r="G42" s="98"/>
      <c r="H42" s="98"/>
      <c r="I42" s="98"/>
    </row>
    <row r="43" spans="1:35" ht="14.25">
      <c r="A43" s="95"/>
      <c r="B43" s="95"/>
      <c r="C43" s="96"/>
      <c r="D43" s="97"/>
      <c r="E43" s="98"/>
      <c r="F43" s="99"/>
      <c r="G43" s="98"/>
      <c r="H43" s="98"/>
      <c r="I43" s="98"/>
    </row>
    <row r="44" spans="1:35" ht="14.25">
      <c r="A44" s="95"/>
      <c r="B44" s="95"/>
      <c r="C44" s="96"/>
      <c r="D44" s="97"/>
      <c r="E44" s="98"/>
      <c r="F44" s="99"/>
      <c r="G44" s="98"/>
      <c r="H44" s="98"/>
      <c r="I44" s="98"/>
    </row>
    <row r="45" spans="1:35" ht="15" customHeight="1">
      <c r="I45" s="4"/>
      <c r="O45" s="3">
        <v>19404.25</v>
      </c>
    </row>
    <row r="46" spans="1:35" ht="15" customHeight="1">
      <c r="A46" s="102" t="s">
        <v>86</v>
      </c>
      <c r="B46" s="102"/>
      <c r="C46" s="102"/>
      <c r="D46" s="102"/>
      <c r="E46" s="102"/>
      <c r="F46" s="102"/>
      <c r="G46" s="102"/>
      <c r="H46" s="102"/>
      <c r="I46" s="4"/>
      <c r="O46" s="3">
        <v>59469.919999999998</v>
      </c>
    </row>
    <row r="47" spans="1:35">
      <c r="A47" s="103" t="s">
        <v>87</v>
      </c>
      <c r="B47" s="103"/>
      <c r="C47" s="103"/>
      <c r="D47" s="103"/>
      <c r="E47" s="103"/>
      <c r="F47" s="103"/>
      <c r="G47" s="103"/>
      <c r="H47" s="103"/>
      <c r="O47" s="3">
        <v>5184.79</v>
      </c>
    </row>
    <row r="49" spans="2:7">
      <c r="C49" s="104"/>
      <c r="D49" s="105"/>
      <c r="F49" s="33"/>
      <c r="G49" s="106"/>
    </row>
    <row r="50" spans="2:7">
      <c r="B50" s="107"/>
      <c r="C50" s="104"/>
      <c r="D50" s="107"/>
      <c r="F50" s="33"/>
      <c r="G50" s="106"/>
    </row>
    <row r="51" spans="2:7">
      <c r="B51" s="105"/>
      <c r="C51" s="104"/>
      <c r="D51" s="105"/>
      <c r="F51" s="33"/>
      <c r="G51" s="106"/>
    </row>
    <row r="52" spans="2:7">
      <c r="B52" s="105"/>
      <c r="C52" s="104"/>
      <c r="D52" s="105"/>
      <c r="F52" s="33"/>
      <c r="G52" s="106"/>
    </row>
    <row r="53" spans="2:7">
      <c r="B53" s="105"/>
      <c r="C53" s="104"/>
      <c r="D53" s="105"/>
      <c r="F53" s="33"/>
      <c r="G53" s="106"/>
    </row>
    <row r="54" spans="2:7">
      <c r="B54" s="105"/>
      <c r="C54" s="104"/>
      <c r="D54" s="105"/>
      <c r="F54" s="33"/>
      <c r="G54" s="106"/>
    </row>
    <row r="55" spans="2:7">
      <c r="B55" s="105"/>
      <c r="C55" s="104"/>
      <c r="D55" s="105"/>
      <c r="F55" s="33"/>
      <c r="G55" s="106"/>
    </row>
    <row r="56" spans="2:7">
      <c r="B56" s="105"/>
      <c r="C56" s="104"/>
      <c r="D56" s="105"/>
      <c r="F56" s="33"/>
      <c r="G56" s="106"/>
    </row>
    <row r="57" spans="2:7">
      <c r="B57" s="105"/>
      <c r="C57" s="104"/>
      <c r="D57" s="105"/>
      <c r="F57" s="33"/>
      <c r="G57" s="106"/>
    </row>
    <row r="58" spans="2:7">
      <c r="B58" s="105"/>
      <c r="C58" s="104"/>
      <c r="D58" s="105"/>
      <c r="F58" s="33"/>
      <c r="G58" s="106"/>
    </row>
    <row r="59" spans="2:7">
      <c r="B59" s="105"/>
      <c r="C59" s="104"/>
      <c r="D59" s="105"/>
      <c r="F59" s="33"/>
      <c r="G59" s="106"/>
    </row>
    <row r="60" spans="2:7">
      <c r="B60" s="105"/>
      <c r="C60" s="104"/>
      <c r="D60" s="105"/>
      <c r="F60" s="33"/>
      <c r="G60" s="106"/>
    </row>
    <row r="61" spans="2:7">
      <c r="B61" s="105"/>
      <c r="C61" s="104"/>
      <c r="D61" s="105"/>
      <c r="F61" s="33"/>
      <c r="G61" s="106"/>
    </row>
    <row r="62" spans="2:7">
      <c r="B62" s="105"/>
      <c r="C62" s="104"/>
      <c r="D62" s="105"/>
      <c r="F62" s="33"/>
      <c r="G62" s="106"/>
    </row>
    <row r="63" spans="2:7">
      <c r="B63" s="105"/>
      <c r="C63" s="104"/>
      <c r="D63" s="105"/>
      <c r="F63" s="33"/>
      <c r="G63" s="106"/>
    </row>
    <row r="64" spans="2:7">
      <c r="B64" s="105"/>
      <c r="C64" s="104"/>
      <c r="D64" s="105"/>
      <c r="F64" s="33"/>
      <c r="G64" s="106"/>
    </row>
    <row r="65" spans="2:7">
      <c r="B65" s="105"/>
      <c r="C65" s="104"/>
      <c r="D65" s="105"/>
      <c r="F65" s="33"/>
      <c r="G65" s="106"/>
    </row>
    <row r="66" spans="2:7">
      <c r="B66" s="105"/>
      <c r="C66" s="104"/>
      <c r="D66" s="105"/>
      <c r="F66" s="33"/>
      <c r="G66" s="106"/>
    </row>
    <row r="67" spans="2:7">
      <c r="B67" s="105"/>
      <c r="C67" s="104"/>
      <c r="D67" s="105"/>
      <c r="F67" s="33"/>
      <c r="G67" s="106"/>
    </row>
    <row r="68" spans="2:7">
      <c r="B68" s="105"/>
      <c r="C68" s="104"/>
      <c r="D68" s="105"/>
      <c r="F68" s="33"/>
      <c r="G68" s="106"/>
    </row>
    <row r="69" spans="2:7">
      <c r="B69" s="105"/>
      <c r="C69" s="104"/>
      <c r="D69" s="105"/>
      <c r="F69" s="33"/>
      <c r="G69" s="106"/>
    </row>
    <row r="70" spans="2:7">
      <c r="B70" s="105"/>
      <c r="C70" s="104"/>
      <c r="D70" s="105"/>
      <c r="F70" s="33"/>
      <c r="G70" s="106"/>
    </row>
    <row r="71" spans="2:7">
      <c r="B71" s="105"/>
      <c r="C71" s="104"/>
      <c r="D71" s="105"/>
      <c r="F71" s="33"/>
      <c r="G71" s="106"/>
    </row>
    <row r="72" spans="2:7">
      <c r="B72" s="105"/>
      <c r="C72" s="104"/>
      <c r="D72" s="105"/>
      <c r="F72" s="33"/>
      <c r="G72" s="106"/>
    </row>
    <row r="73" spans="2:7">
      <c r="B73" s="105"/>
      <c r="C73" s="104"/>
      <c r="D73" s="105"/>
      <c r="F73" s="33"/>
      <c r="G73" s="106"/>
    </row>
    <row r="74" spans="2:7">
      <c r="B74" s="105"/>
      <c r="C74" s="104"/>
      <c r="D74" s="105"/>
      <c r="F74" s="33"/>
      <c r="G74" s="106"/>
    </row>
    <row r="75" spans="2:7">
      <c r="B75" s="105"/>
      <c r="C75" s="104"/>
      <c r="D75" s="105"/>
      <c r="F75" s="33"/>
      <c r="G75" s="106"/>
    </row>
    <row r="76" spans="2:7">
      <c r="B76" s="105"/>
      <c r="C76" s="104"/>
      <c r="D76" s="105"/>
      <c r="F76" s="33"/>
      <c r="G76" s="106"/>
    </row>
    <row r="77" spans="2:7">
      <c r="B77" s="105"/>
      <c r="C77" s="104"/>
      <c r="D77" s="105"/>
      <c r="F77" s="33"/>
      <c r="G77" s="106"/>
    </row>
    <row r="78" spans="2:7">
      <c r="B78" s="105"/>
      <c r="C78" s="104"/>
      <c r="D78" s="105"/>
      <c r="F78" s="33"/>
      <c r="G78" s="106"/>
    </row>
    <row r="79" spans="2:7">
      <c r="B79" s="105"/>
      <c r="C79" s="104"/>
      <c r="D79" s="105"/>
      <c r="F79" s="33"/>
      <c r="G79" s="106"/>
    </row>
    <row r="80" spans="2:7">
      <c r="B80" s="105"/>
      <c r="C80" s="104"/>
      <c r="D80" s="105"/>
      <c r="F80" s="33"/>
      <c r="G80" s="106"/>
    </row>
    <row r="81" spans="1:35">
      <c r="B81" s="105"/>
      <c r="C81" s="104"/>
      <c r="D81" s="105"/>
      <c r="F81" s="33"/>
      <c r="G81" s="106"/>
    </row>
    <row r="82" spans="1:35">
      <c r="B82" s="105"/>
      <c r="C82" s="104"/>
      <c r="D82" s="105"/>
      <c r="F82" s="33"/>
      <c r="G82" s="106"/>
    </row>
    <row r="83" spans="1:35">
      <c r="B83" s="105"/>
      <c r="C83" s="104"/>
      <c r="D83" s="105"/>
      <c r="F83" s="33"/>
      <c r="G83" s="106"/>
    </row>
    <row r="84" spans="1:35">
      <c r="B84" s="105"/>
      <c r="C84" s="104"/>
      <c r="D84" s="105"/>
      <c r="F84" s="33"/>
      <c r="G84" s="106"/>
    </row>
    <row r="85" spans="1:35">
      <c r="B85" s="105"/>
      <c r="C85" s="104"/>
      <c r="D85" s="105"/>
      <c r="F85" s="33"/>
      <c r="G85" s="106"/>
    </row>
    <row r="86" spans="1:35">
      <c r="B86" s="105"/>
      <c r="C86" s="104"/>
      <c r="D86" s="105"/>
      <c r="F86" s="33"/>
      <c r="G86" s="106"/>
    </row>
    <row r="87" spans="1:35">
      <c r="B87" s="105"/>
      <c r="C87" s="104"/>
      <c r="D87" s="105"/>
      <c r="F87" s="33"/>
      <c r="G87" s="106"/>
    </row>
    <row r="88" spans="1:35">
      <c r="B88" s="105"/>
      <c r="C88" s="104"/>
      <c r="D88" s="105"/>
      <c r="F88" s="33"/>
      <c r="G88" s="106"/>
    </row>
    <row r="89" spans="1:35">
      <c r="B89" s="105"/>
      <c r="C89" s="104"/>
      <c r="D89" s="105"/>
      <c r="F89" s="33"/>
      <c r="G89" s="106"/>
    </row>
    <row r="90" spans="1:35">
      <c r="B90" s="105"/>
      <c r="C90" s="104"/>
      <c r="D90" s="105"/>
      <c r="F90" s="33"/>
      <c r="G90" s="106"/>
    </row>
    <row r="91" spans="1:35">
      <c r="B91" s="105"/>
      <c r="C91" s="104"/>
      <c r="D91" s="106"/>
      <c r="F91" s="33"/>
      <c r="G91" s="106"/>
    </row>
    <row r="92" spans="1:35">
      <c r="C92" s="104"/>
      <c r="D92" s="106"/>
      <c r="F92" s="33"/>
      <c r="G92" s="106"/>
    </row>
    <row r="93" spans="1:35">
      <c r="C93" s="104"/>
      <c r="D93" s="106"/>
      <c r="F93" s="33"/>
      <c r="G93" s="106"/>
    </row>
    <row r="94" spans="1:35">
      <c r="K94" s="3" t="s">
        <v>48</v>
      </c>
      <c r="L94" s="3" t="s">
        <v>49</v>
      </c>
      <c r="M94" s="3">
        <v>46154</v>
      </c>
      <c r="N94" s="3">
        <v>46185</v>
      </c>
      <c r="O94" s="3">
        <v>295741.03999999998</v>
      </c>
    </row>
    <row r="95" spans="1:35" s="15" customFormat="1">
      <c r="A95" s="108" t="s">
        <v>88</v>
      </c>
      <c r="B95" s="109" t="s">
        <v>89</v>
      </c>
      <c r="C95" s="109">
        <v>503951</v>
      </c>
      <c r="D95" s="110">
        <v>45961</v>
      </c>
      <c r="E95" s="110">
        <v>46356</v>
      </c>
      <c r="F95" s="111">
        <v>108200.4</v>
      </c>
      <c r="G95" s="112">
        <f t="shared" ref="G95:G103" si="0">+F95</f>
        <v>108200.4</v>
      </c>
      <c r="H95" s="110">
        <v>46182</v>
      </c>
      <c r="I95" s="110"/>
      <c r="K95" s="3" t="s">
        <v>51</v>
      </c>
      <c r="L95" s="3" t="s">
        <v>49</v>
      </c>
      <c r="M95" s="3">
        <v>46154</v>
      </c>
      <c r="N95" s="3">
        <v>46154</v>
      </c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4"/>
    </row>
    <row r="96" spans="1:35" s="15" customFormat="1">
      <c r="A96" s="113" t="s">
        <v>90</v>
      </c>
      <c r="B96" s="114" t="s">
        <v>91</v>
      </c>
      <c r="C96" s="114" t="s">
        <v>92</v>
      </c>
      <c r="D96" s="115">
        <v>46140</v>
      </c>
      <c r="E96" s="115">
        <v>46170</v>
      </c>
      <c r="F96" s="116">
        <v>6002.54</v>
      </c>
      <c r="G96" s="117">
        <f t="shared" si="0"/>
        <v>6002.54</v>
      </c>
      <c r="H96" s="115">
        <v>46184</v>
      </c>
      <c r="I96" s="115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4"/>
    </row>
    <row r="97" spans="1:35" s="119" customFormat="1">
      <c r="A97" s="108" t="s">
        <v>33</v>
      </c>
      <c r="B97" s="109" t="s">
        <v>93</v>
      </c>
      <c r="C97" s="109" t="s">
        <v>94</v>
      </c>
      <c r="D97" s="110">
        <v>46097</v>
      </c>
      <c r="E97" s="110">
        <v>46128</v>
      </c>
      <c r="F97" s="111">
        <v>6489</v>
      </c>
      <c r="G97" s="112">
        <f t="shared" si="0"/>
        <v>6489</v>
      </c>
      <c r="H97" s="110">
        <v>46175</v>
      </c>
      <c r="I97" s="110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  <c r="AF97" s="93"/>
      <c r="AG97" s="93"/>
      <c r="AH97" s="93"/>
      <c r="AI97" s="118"/>
    </row>
    <row r="98" spans="1:35" s="119" customFormat="1">
      <c r="A98" s="108" t="s">
        <v>33</v>
      </c>
      <c r="B98" s="109" t="s">
        <v>93</v>
      </c>
      <c r="C98" s="109" t="s">
        <v>95</v>
      </c>
      <c r="D98" s="110">
        <v>46104</v>
      </c>
      <c r="E98" s="110">
        <v>46135</v>
      </c>
      <c r="F98" s="111">
        <v>5859</v>
      </c>
      <c r="G98" s="112">
        <f t="shared" si="0"/>
        <v>5859</v>
      </c>
      <c r="H98" s="110">
        <v>46175</v>
      </c>
      <c r="I98" s="110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  <c r="AC98" s="93"/>
      <c r="AD98" s="93"/>
      <c r="AE98" s="93"/>
      <c r="AF98" s="93"/>
      <c r="AG98" s="93"/>
      <c r="AH98" s="93"/>
      <c r="AI98" s="118"/>
    </row>
    <row r="99" spans="1:35" s="119" customFormat="1">
      <c r="A99" s="108" t="s">
        <v>33</v>
      </c>
      <c r="B99" s="109" t="s">
        <v>93</v>
      </c>
      <c r="C99" s="109" t="s">
        <v>96</v>
      </c>
      <c r="D99" s="110">
        <v>46111</v>
      </c>
      <c r="E99" s="110">
        <v>46142</v>
      </c>
      <c r="F99" s="111">
        <v>6489</v>
      </c>
      <c r="G99" s="112">
        <f t="shared" si="0"/>
        <v>6489</v>
      </c>
      <c r="H99" s="110">
        <v>46175</v>
      </c>
      <c r="I99" s="110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93"/>
      <c r="AD99" s="93"/>
      <c r="AE99" s="93"/>
      <c r="AF99" s="93"/>
      <c r="AG99" s="93"/>
      <c r="AH99" s="93"/>
      <c r="AI99" s="118"/>
    </row>
    <row r="100" spans="1:35" s="119" customFormat="1">
      <c r="A100" s="108" t="s">
        <v>33</v>
      </c>
      <c r="B100" s="109" t="s">
        <v>93</v>
      </c>
      <c r="C100" s="109" t="s">
        <v>97</v>
      </c>
      <c r="D100" s="110">
        <v>46118</v>
      </c>
      <c r="E100" s="110">
        <v>46148</v>
      </c>
      <c r="F100" s="111">
        <v>3969</v>
      </c>
      <c r="G100" s="112">
        <f t="shared" si="0"/>
        <v>3969</v>
      </c>
      <c r="H100" s="110">
        <v>46175</v>
      </c>
      <c r="I100" s="110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  <c r="AC100" s="93"/>
      <c r="AD100" s="93"/>
      <c r="AE100" s="93"/>
      <c r="AF100" s="93"/>
      <c r="AG100" s="93"/>
      <c r="AH100" s="93"/>
      <c r="AI100" s="118"/>
    </row>
    <row r="101" spans="1:35" s="119" customFormat="1">
      <c r="A101" s="108" t="s">
        <v>33</v>
      </c>
      <c r="B101" s="109" t="s">
        <v>93</v>
      </c>
      <c r="C101" s="109" t="s">
        <v>98</v>
      </c>
      <c r="D101" s="110">
        <v>46125</v>
      </c>
      <c r="E101" s="110">
        <v>46155</v>
      </c>
      <c r="F101" s="111">
        <v>5544</v>
      </c>
      <c r="G101" s="112">
        <f t="shared" si="0"/>
        <v>5544</v>
      </c>
      <c r="H101" s="110">
        <v>46175</v>
      </c>
      <c r="I101" s="110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  <c r="AD101" s="93"/>
      <c r="AE101" s="93"/>
      <c r="AF101" s="93"/>
      <c r="AG101" s="93"/>
      <c r="AH101" s="93"/>
      <c r="AI101" s="118"/>
    </row>
    <row r="102" spans="1:35" s="119" customFormat="1">
      <c r="A102" s="108" t="s">
        <v>33</v>
      </c>
      <c r="B102" s="109" t="s">
        <v>93</v>
      </c>
      <c r="C102" s="109" t="s">
        <v>99</v>
      </c>
      <c r="D102" s="110">
        <v>46132</v>
      </c>
      <c r="E102" s="110">
        <v>46193</v>
      </c>
      <c r="F102" s="111">
        <v>5922</v>
      </c>
      <c r="G102" s="112">
        <f t="shared" si="0"/>
        <v>5922</v>
      </c>
      <c r="H102" s="110">
        <v>46175</v>
      </c>
      <c r="I102" s="110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  <c r="AF102" s="93"/>
      <c r="AG102" s="93"/>
      <c r="AH102" s="93"/>
      <c r="AI102" s="118"/>
    </row>
    <row r="103" spans="1:35" s="119" customFormat="1">
      <c r="A103" s="108" t="s">
        <v>33</v>
      </c>
      <c r="B103" s="109" t="s">
        <v>93</v>
      </c>
      <c r="C103" s="109" t="s">
        <v>100</v>
      </c>
      <c r="D103" s="110">
        <v>46139</v>
      </c>
      <c r="E103" s="110">
        <v>46200</v>
      </c>
      <c r="F103" s="111">
        <v>6489</v>
      </c>
      <c r="G103" s="112">
        <f t="shared" si="0"/>
        <v>6489</v>
      </c>
      <c r="H103" s="110">
        <v>46175</v>
      </c>
      <c r="I103" s="110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  <c r="AE103" s="93"/>
      <c r="AF103" s="93"/>
      <c r="AG103" s="93"/>
      <c r="AH103" s="93"/>
      <c r="AI103" s="118"/>
    </row>
    <row r="108" spans="1:35" s="101" customFormat="1">
      <c r="A108" s="100" t="s">
        <v>101</v>
      </c>
      <c r="B108" s="100"/>
      <c r="C108" s="100"/>
      <c r="F108" s="4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4"/>
    </row>
  </sheetData>
  <autoFilter ref="A5:H19" xr:uid="{80860EA4-86E4-4115-A9B0-534436D9B273}">
    <sortState xmlns:xlrd2="http://schemas.microsoft.com/office/spreadsheetml/2017/richdata2" ref="A6:H53">
      <sortCondition ref="A5:A19"/>
    </sortState>
  </autoFilter>
  <mergeCells count="13">
    <mergeCell ref="A47:H47"/>
    <mergeCell ref="G17:G19"/>
    <mergeCell ref="G20:G24"/>
    <mergeCell ref="G30:G31"/>
    <mergeCell ref="G32:G33"/>
    <mergeCell ref="G38:G39"/>
    <mergeCell ref="A46:H46"/>
    <mergeCell ref="A1:H3"/>
    <mergeCell ref="A4:H4"/>
    <mergeCell ref="G6:G7"/>
    <mergeCell ref="G9:G11"/>
    <mergeCell ref="G12:G13"/>
    <mergeCell ref="G15:G16"/>
  </mergeCells>
  <pageMargins left="0.39370078740157483" right="0" top="0.15748031496062992" bottom="0.74803149606299213" header="0.31496062992125984" footer="0.31496062992125984"/>
  <pageSetup scale="63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2026</vt:lpstr>
      <vt:lpstr>'JUNIO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Emely G. Melo Presinal</dc:creator>
  <cp:lastModifiedBy>Emely G. Melo Presinal</cp:lastModifiedBy>
  <dcterms:created xsi:type="dcterms:W3CDTF">2026-07-14T16:26:04Z</dcterms:created>
  <dcterms:modified xsi:type="dcterms:W3CDTF">2026-07-14T16:26:54Z</dcterms:modified>
</cp:coreProperties>
</file>