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8_{E2ACF773-F47F-4338-BD6C-A2E029DE8894}" xr6:coauthVersionLast="47" xr6:coauthVersionMax="47" xr10:uidLastSave="{00000000-0000-0000-0000-000000000000}"/>
  <bookViews>
    <workbookView xWindow="-120" yWindow="-120" windowWidth="24240" windowHeight="13140" xr2:uid="{0D9CFCE4-80AC-4125-B582-9ADFB7C1117D}"/>
  </bookViews>
  <sheets>
    <sheet name="MAYO 2026 (2)" sheetId="1" r:id="rId1"/>
  </sheets>
  <definedNames>
    <definedName name="_xlnm._FilterDatabase" localSheetId="0" hidden="1">'MAYO 2026 (2)'!$A$5:$J$44</definedName>
    <definedName name="_xlnm.Print_Area" localSheetId="0">'MAYO 2026 (2)'!$A$5:$F$49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E49" i="1"/>
  <c r="H43" i="1"/>
  <c r="H42" i="1"/>
  <c r="H41" i="1"/>
  <c r="H40" i="1"/>
  <c r="I39" i="1"/>
  <c r="I40" i="1" s="1"/>
  <c r="I41" i="1" s="1"/>
  <c r="I43" i="1" s="1"/>
  <c r="H39" i="1"/>
  <c r="H38" i="1"/>
  <c r="H37" i="1"/>
  <c r="I36" i="1"/>
  <c r="I10" i="1" s="1"/>
  <c r="I9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9" i="1" s="1"/>
</calcChain>
</file>

<file path=xl/sharedStrings.xml><?xml version="1.0" encoding="utf-8"?>
<sst xmlns="http://schemas.openxmlformats.org/spreadsheetml/2006/main" count="135" uniqueCount="102">
  <si>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</si>
  <si>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MAYO 2026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</si>
  <si>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</si>
  <si>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</si>
  <si>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</si>
  <si>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</si>
  <si>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</si>
  <si>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</si>
  <si>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</si>
  <si>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PENDIENTE/RET.5%</t>
  </si>
  <si>
    <t>OBSERVACION</t>
  </si>
  <si>
    <t>ESTADOS(COMPLETO, PENDIENTE Y ATRASADO)</t>
  </si>
  <si>
    <t xml:space="preserve">GRUPO ALASKA, SA </t>
  </si>
  <si>
    <t xml:space="preserve">SERVICIO DE AGUA </t>
  </si>
  <si>
    <t>E450000004549</t>
  </si>
  <si>
    <t>E450000004551</t>
  </si>
  <si>
    <t>UXMAL COMERCIAL, SRL</t>
  </si>
  <si>
    <t xml:space="preserve">ADQUISICION DE EQUIPO DE TECNOLOGIA </t>
  </si>
  <si>
    <t>E450000000095</t>
  </si>
  <si>
    <t>ALMACENES OCEAN MEAT, SRL</t>
  </si>
  <si>
    <t xml:space="preserve">COMPRA DE POLLITOS VIVOS </t>
  </si>
  <si>
    <t>B1500000436</t>
  </si>
  <si>
    <t xml:space="preserve">COMPRA DE CARNES Y EMBUTIDOS </t>
  </si>
  <si>
    <t>B1500000437</t>
  </si>
  <si>
    <t>RAMIREZ &amp; MOJICA ENVOY PACK</t>
  </si>
  <si>
    <t>E450000000456</t>
  </si>
  <si>
    <t>E450000004559</t>
  </si>
  <si>
    <t>E450000004562</t>
  </si>
  <si>
    <t>E450000004568</t>
  </si>
  <si>
    <t>E450000004573</t>
  </si>
  <si>
    <t>E450000004578</t>
  </si>
  <si>
    <t>E450000004585</t>
  </si>
  <si>
    <t>27/05/206</t>
  </si>
  <si>
    <t>E450000004592</t>
  </si>
  <si>
    <t xml:space="preserve">COMPAÑIA DOMINICANA DE TELEFONO </t>
  </si>
  <si>
    <t xml:space="preserve">SERVICIO DE TELEFONO </t>
  </si>
  <si>
    <t>E450000109927</t>
  </si>
  <si>
    <t>27/04/026</t>
  </si>
  <si>
    <t xml:space="preserve">EDESUR DOMINICANA ,S.A </t>
  </si>
  <si>
    <t xml:space="preserve">SERVICIO DE ELECTRICIDAD </t>
  </si>
  <si>
    <t>E450000112267</t>
  </si>
  <si>
    <t>E450000109460</t>
  </si>
  <si>
    <t xml:space="preserve">HUMANOS SEGUROS  S A </t>
  </si>
  <si>
    <t xml:space="preserve">SERVICIO DE SALUD </t>
  </si>
  <si>
    <t>E450000008144</t>
  </si>
  <si>
    <t>CAASD</t>
  </si>
  <si>
    <t xml:space="preserve">SERVIVIO DE AGUA POTABLE </t>
  </si>
  <si>
    <t>E450000030187</t>
  </si>
  <si>
    <t>SERVICIO DE AGUA POTABLE</t>
  </si>
  <si>
    <t>E450000030188</t>
  </si>
  <si>
    <t xml:space="preserve">SERVICIO DE AGUA POTABLE </t>
  </si>
  <si>
    <t>E450000030189</t>
  </si>
  <si>
    <t xml:space="preserve">SUPLIMADE COMERCIAL </t>
  </si>
  <si>
    <t xml:space="preserve">ALIMENTOS PARA ANIMALES </t>
  </si>
  <si>
    <t>E450000000521</t>
  </si>
  <si>
    <t xml:space="preserve">INSUMO PARA EL ALMUERZO </t>
  </si>
  <si>
    <t>E450000000518</t>
  </si>
  <si>
    <t>E450000018343</t>
  </si>
  <si>
    <t>E. THREAN &amp; CIA, SRL</t>
  </si>
  <si>
    <t>EQUIPO DE CONTROL DE ASISTENCIA</t>
  </si>
  <si>
    <t>E450000000007</t>
  </si>
  <si>
    <t>E450000000006</t>
  </si>
  <si>
    <t xml:space="preserve">BANCO DE RESERVAS </t>
  </si>
  <si>
    <t xml:space="preserve">PAGO DE TARJETA DE CREDITO </t>
  </si>
  <si>
    <t>4686390007283100</t>
  </si>
  <si>
    <t>4864390007283100</t>
  </si>
  <si>
    <t>MAPFRE SALUD ARS, SA</t>
  </si>
  <si>
    <t>SERVICIO SALUD</t>
  </si>
  <si>
    <t>E450000001543</t>
  </si>
  <si>
    <t>ASOCIACION DOMINICANA DE PRODUCTORES DE LECHE, INC</t>
  </si>
  <si>
    <t>B1500002216</t>
  </si>
  <si>
    <t>RANCHO MICHELLE, SRL</t>
  </si>
  <si>
    <t>B1500000041</t>
  </si>
  <si>
    <t xml:space="preserve"> DIF. POR RET. 5%</t>
  </si>
  <si>
    <t>SUFERDOM</t>
  </si>
  <si>
    <t>EQUIPO</t>
  </si>
  <si>
    <t>B1500000538</t>
  </si>
  <si>
    <t>LLM SUPLIDORES, SRL</t>
  </si>
  <si>
    <t>MATERIALES DE LIMPIEZA</t>
  </si>
  <si>
    <t>B1500000269</t>
  </si>
  <si>
    <t>BOSQUESA SRL</t>
  </si>
  <si>
    <t>SERV. DE REPARACION DE SIERRA</t>
  </si>
  <si>
    <t>E450000000609</t>
  </si>
  <si>
    <t>FLORISTERIA  CALIZ FLOR, EIRL</t>
  </si>
  <si>
    <t>CORONAS Y ARREGLOS FLORALES</t>
  </si>
  <si>
    <t>B1500001005</t>
  </si>
  <si>
    <t>SD IMPRESOS EXPRESS, SRL</t>
  </si>
  <si>
    <t>BOLETAS PARA CONTROL DE ENTRADAS</t>
  </si>
  <si>
    <t>B1500000530</t>
  </si>
  <si>
    <t>DIRECA SRL</t>
  </si>
  <si>
    <t>NEUMATICOS Y LUBRICANTES PARA VEHICULOS</t>
  </si>
  <si>
    <t>B1500000510</t>
  </si>
  <si>
    <t>GTG INDUSTRIAL SRRL</t>
  </si>
  <si>
    <t>SUMINSITROS DE LIMPIEZA</t>
  </si>
  <si>
    <t>E450000000436</t>
  </si>
  <si>
    <t>EMBUTIDOS Y CARNES PARA EMPLEADOS</t>
  </si>
  <si>
    <t>B1500000443</t>
  </si>
  <si>
    <t xml:space="preserve">                                                               </t>
  </si>
  <si>
    <t>TOTAL PAGOS</t>
  </si>
  <si>
    <t>Lic. Magalys Fernádez</t>
  </si>
  <si>
    <t>Enc. Tesoreria</t>
  </si>
  <si>
    <t>Pago facturas NCF: E450000011106, E450000011103, E450000011107, E450000011108, E450000009233, E450000011109, E450000009236, E450000011110,E450000009235,  por renovacion poliza responsabilidad civil, exceso, incendio, averia, fidelidad 3D, vehiculos y exces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</si>
</sst>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name val="Artifex CF"/>
    </font>
    <font>
      <b/>
      <sz val="9"/>
      <color theme="1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name val="Aptos Narrow"/>
      <family val="2"/>
    </font>
    <font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" fillId="3" borderId="0" xfId="0" applyFont="1" applyFill="1"/>
    <xf numFmtId="0" fontId="7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0" fillId="3" borderId="0" xfId="0" applyFill="1"/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0" xfId="0" applyFont="1"/>
    <xf numFmtId="14" fontId="8" fillId="0" borderId="3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4" fontId="9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vertical="center"/>
    </xf>
    <xf numFmtId="14" fontId="9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/>
    <xf numFmtId="0" fontId="9" fillId="0" borderId="3" xfId="0" applyFont="1" applyBorder="1" applyAlignment="1">
      <alignment vertical="center"/>
    </xf>
    <xf numFmtId="0" fontId="0" fillId="0" borderId="3" xfId="0" applyBorder="1"/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/>
    <xf numFmtId="4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14" fontId="15" fillId="0" borderId="0" xfId="0" applyNumberFormat="1" applyFont="1"/>
    <xf numFmtId="14" fontId="15" fillId="0" borderId="0" xfId="0" applyNumberFormat="1" applyFont="1" applyAlignment="1">
      <alignment horizontal="center"/>
    </xf>
    <xf numFmtId="4" fontId="16" fillId="0" borderId="0" xfId="0" applyNumberFormat="1" applyFont="1"/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17" fillId="0" borderId="0" xfId="0" applyNumberFormat="1" applyFont="1"/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164177</xdr:colOff>
      <xdr:row>0</xdr:row>
      <xdr:rowOff>47625</xdr:rowOff>
    </xdr:from>
    <xdr:to>
      <xdr:col>7</xdr:col>
      <xdr:colOff>0</xdr:colOff>
      <xdr:row>4</xdr:row>
      <xdr:rowOff>47625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7D9332C-4623-4321-9707-31B1980F8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4977" y="47625"/>
          <a:ext cx="597823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499511</xdr:colOff>
      <xdr:row>0</xdr:row>
      <xdr:rowOff>65087</xdr:rowOff>
    </xdr:from>
    <xdr:to>
      <xdr:col>0</xdr:col>
      <xdr:colOff>1217614</xdr:colOff>
      <xdr:row>3</xdr:row>
      <xdr:rowOff>20894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BEC3F36C-20AF-4BA8-917F-8D8C7F77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11" y="65087"/>
          <a:ext cx="718103" cy="9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0E7A-9198-492C-9781-BD11781CD1EE}">
  <sheetPr>
    <pageSetUpPr fitToPage="1"/>
  </sheetPr>
  <dimension ref="A1:AK72"/>
  <sheetViews>
    <sheetView tabSelected="1" topLeftCell="A32" zoomScale="120" zoomScaleNormal="120" zoomScaleSheetLayoutView="70" workbookViewId="0">
      <selection activeCell="M7" sqref="M7"/>
    </sheetView>
  </sheetViews>
  <sheetFormatPr baseColWidth="10" defaultRowHeight="15"/>
  <cols>
    <col min="1" max="1" width="23.42578125" style="36" customWidth="1"/>
    <col min="2" max="2" width="35.5703125" style="36" bestFit="1" customWidth="1"/>
    <col min="3" max="3" width="14.140625" style="36" customWidth="1"/>
    <col min="4" max="4" width="11.42578125" style="56"/>
    <col min="6" max="6" width="11.42578125" style="56"/>
    <col min="7" max="8" width="10" style="26" hidden="1" customWidth="1"/>
    <col min="9" max="9" width="13.28515625" style="26" hidden="1" customWidth="1"/>
    <col min="10" max="10" width="0" hidden="1" customWidth="1"/>
  </cols>
  <sheetData>
    <row r="1" spans="1:37" ht="23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37" ht="23.25">
      <c r="A2" s="1"/>
      <c r="B2" s="1"/>
      <c r="C2" s="1"/>
      <c r="D2" s="1"/>
      <c r="E2" s="1"/>
      <c r="F2" s="1"/>
      <c r="G2" s="1"/>
      <c r="H2" s="1"/>
      <c r="I2" s="2"/>
    </row>
    <row r="3" spans="1:37" ht="29.25" customHeight="1">
      <c r="A3" s="1"/>
      <c r="B3" s="1"/>
      <c r="C3" s="1"/>
      <c r="D3" s="1"/>
      <c r="E3" s="1"/>
      <c r="F3" s="1"/>
      <c r="G3" s="1"/>
      <c r="H3" s="1"/>
      <c r="I3" s="2"/>
    </row>
    <row r="4" spans="1:37" ht="17.25" thickBot="1">
      <c r="A4" s="3" t="s">
        <v>1</v>
      </c>
      <c r="B4" s="3"/>
      <c r="C4" s="3"/>
      <c r="D4" s="3"/>
      <c r="E4" s="3"/>
      <c r="F4" s="3"/>
      <c r="G4" s="3"/>
      <c r="H4" s="3"/>
      <c r="I4" s="4"/>
    </row>
    <row r="5" spans="1:37" s="5" customFormat="1" ht="51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11" customFormat="1">
      <c r="A6" s="6" t="s">
        <v>12</v>
      </c>
      <c r="B6" s="7" t="s">
        <v>13</v>
      </c>
      <c r="C6" s="7" t="s">
        <v>14</v>
      </c>
      <c r="D6" s="8">
        <v>46084</v>
      </c>
      <c r="E6" s="9">
        <v>6552</v>
      </c>
      <c r="F6" s="8">
        <v>46145</v>
      </c>
      <c r="G6" s="9">
        <v>6552</v>
      </c>
      <c r="H6" s="9">
        <f t="shared" ref="H6:H43" si="0">+E6-G6</f>
        <v>0</v>
      </c>
      <c r="I6" s="9"/>
      <c r="J6" s="10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11" customFormat="1">
      <c r="A7" s="6" t="s">
        <v>12</v>
      </c>
      <c r="B7" s="7" t="s">
        <v>13</v>
      </c>
      <c r="C7" s="7" t="s">
        <v>15</v>
      </c>
      <c r="D7" s="8">
        <v>46090</v>
      </c>
      <c r="E7" s="9">
        <v>4284</v>
      </c>
      <c r="F7" s="8">
        <v>46151</v>
      </c>
      <c r="G7" s="9">
        <v>4284</v>
      </c>
      <c r="H7" s="9">
        <f t="shared" si="0"/>
        <v>0</v>
      </c>
      <c r="I7" s="9"/>
      <c r="J7" s="1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11" customFormat="1">
      <c r="A8" s="6" t="s">
        <v>16</v>
      </c>
      <c r="B8" s="7" t="s">
        <v>17</v>
      </c>
      <c r="C8" s="7" t="s">
        <v>18</v>
      </c>
      <c r="D8" s="8">
        <v>46139</v>
      </c>
      <c r="E8" s="9">
        <v>259340.02</v>
      </c>
      <c r="F8" s="8">
        <v>46163</v>
      </c>
      <c r="G8" s="9">
        <v>259340.02</v>
      </c>
      <c r="H8" s="9">
        <f t="shared" si="0"/>
        <v>0</v>
      </c>
      <c r="I8" s="9"/>
      <c r="J8" s="1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11" customFormat="1" ht="13.5" customHeight="1">
      <c r="A9" s="6" t="s">
        <v>19</v>
      </c>
      <c r="B9" s="7" t="s">
        <v>20</v>
      </c>
      <c r="C9" s="7" t="s">
        <v>21</v>
      </c>
      <c r="D9" s="8">
        <v>46136</v>
      </c>
      <c r="E9" s="9">
        <v>12000</v>
      </c>
      <c r="F9" s="8">
        <v>46166</v>
      </c>
      <c r="G9" s="9">
        <v>12000</v>
      </c>
      <c r="H9" s="9">
        <f t="shared" si="0"/>
        <v>0</v>
      </c>
      <c r="I9" s="9" t="str">
        <f>+I10</f>
        <v xml:space="preserve"> DIF. POR RET. 5%</v>
      </c>
      <c r="J9" s="10"/>
    </row>
    <row r="10" spans="1:37" s="11" customFormat="1">
      <c r="A10" s="6" t="s">
        <v>19</v>
      </c>
      <c r="B10" s="7" t="s">
        <v>22</v>
      </c>
      <c r="C10" s="7" t="s">
        <v>23</v>
      </c>
      <c r="D10" s="8">
        <v>46140</v>
      </c>
      <c r="E10" s="9">
        <v>34102.800000000003</v>
      </c>
      <c r="F10" s="8">
        <v>46163</v>
      </c>
      <c r="G10" s="9">
        <v>34102.800000000003</v>
      </c>
      <c r="H10" s="9">
        <f t="shared" si="0"/>
        <v>0</v>
      </c>
      <c r="I10" s="9" t="str">
        <f>+I36</f>
        <v xml:space="preserve"> DIF. POR RET. 5%</v>
      </c>
      <c r="J10" s="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7" s="11" customFormat="1" ht="24.75">
      <c r="A11" s="6" t="s">
        <v>24</v>
      </c>
      <c r="B11" s="7" t="s">
        <v>17</v>
      </c>
      <c r="C11" s="7" t="s">
        <v>25</v>
      </c>
      <c r="D11" s="8">
        <v>46141</v>
      </c>
      <c r="E11" s="9">
        <v>111486.03</v>
      </c>
      <c r="F11" s="8">
        <v>46171</v>
      </c>
      <c r="G11" s="9">
        <v>111486.03</v>
      </c>
      <c r="H11" s="9">
        <f t="shared" si="0"/>
        <v>0</v>
      </c>
      <c r="I11" s="9"/>
      <c r="J11" s="10"/>
    </row>
    <row r="12" spans="1:37" s="11" customFormat="1">
      <c r="A12" s="6" t="s">
        <v>12</v>
      </c>
      <c r="B12" s="7" t="s">
        <v>13</v>
      </c>
      <c r="C12" s="7" t="s">
        <v>26</v>
      </c>
      <c r="D12" s="8">
        <v>46097</v>
      </c>
      <c r="E12" s="9">
        <v>6489</v>
      </c>
      <c r="F12" s="8">
        <v>46158</v>
      </c>
      <c r="G12" s="9">
        <v>6489</v>
      </c>
      <c r="H12" s="9">
        <f t="shared" si="0"/>
        <v>0</v>
      </c>
      <c r="I12" s="9"/>
      <c r="J12" s="1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1" customFormat="1">
      <c r="A13" s="6" t="s">
        <v>12</v>
      </c>
      <c r="B13" s="7" t="s">
        <v>13</v>
      </c>
      <c r="C13" s="7" t="s">
        <v>27</v>
      </c>
      <c r="D13" s="8">
        <v>46104</v>
      </c>
      <c r="E13" s="9">
        <v>5859</v>
      </c>
      <c r="F13" s="8">
        <v>46165</v>
      </c>
      <c r="G13" s="9">
        <v>5859</v>
      </c>
      <c r="H13" s="9">
        <f t="shared" si="0"/>
        <v>0</v>
      </c>
      <c r="I13" s="9"/>
      <c r="J13" s="1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>
      <c r="A14" s="6" t="s">
        <v>12</v>
      </c>
      <c r="B14" s="7" t="s">
        <v>13</v>
      </c>
      <c r="C14" s="7" t="s">
        <v>28</v>
      </c>
      <c r="D14" s="8">
        <v>46111</v>
      </c>
      <c r="E14" s="9">
        <v>6489</v>
      </c>
      <c r="F14" s="8">
        <v>46172</v>
      </c>
      <c r="G14" s="9">
        <v>6489</v>
      </c>
      <c r="H14" s="9">
        <f t="shared" si="0"/>
        <v>0</v>
      </c>
      <c r="I14" s="9"/>
      <c r="J14" s="1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11" customFormat="1">
      <c r="A15" s="6" t="s">
        <v>12</v>
      </c>
      <c r="B15" s="7" t="s">
        <v>13</v>
      </c>
      <c r="C15" s="7" t="s">
        <v>29</v>
      </c>
      <c r="D15" s="8">
        <v>46118</v>
      </c>
      <c r="E15" s="9">
        <v>3969</v>
      </c>
      <c r="F15" s="8">
        <v>46148</v>
      </c>
      <c r="G15" s="9">
        <v>3969</v>
      </c>
      <c r="H15" s="9">
        <f t="shared" si="0"/>
        <v>0</v>
      </c>
      <c r="I15" s="9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1" customFormat="1">
      <c r="A16" s="6" t="s">
        <v>12</v>
      </c>
      <c r="B16" s="7" t="s">
        <v>13</v>
      </c>
      <c r="C16" s="7" t="s">
        <v>30</v>
      </c>
      <c r="D16" s="8">
        <v>46125</v>
      </c>
      <c r="E16" s="9">
        <v>5544</v>
      </c>
      <c r="F16" s="8">
        <v>46155</v>
      </c>
      <c r="G16" s="9">
        <v>5544</v>
      </c>
      <c r="H16" s="9">
        <f t="shared" si="0"/>
        <v>0</v>
      </c>
      <c r="I16" s="9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1" customFormat="1">
      <c r="A17" s="6" t="s">
        <v>12</v>
      </c>
      <c r="B17" s="7" t="s">
        <v>13</v>
      </c>
      <c r="C17" s="7" t="s">
        <v>31</v>
      </c>
      <c r="D17" s="8">
        <v>46132</v>
      </c>
      <c r="E17" s="9">
        <v>5922</v>
      </c>
      <c r="F17" s="8" t="s">
        <v>32</v>
      </c>
      <c r="G17" s="9">
        <v>5922</v>
      </c>
      <c r="H17" s="9">
        <f t="shared" si="0"/>
        <v>0</v>
      </c>
      <c r="I17" s="9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>
      <c r="A18" s="6" t="s">
        <v>12</v>
      </c>
      <c r="B18" s="7" t="s">
        <v>13</v>
      </c>
      <c r="C18" s="7" t="s">
        <v>33</v>
      </c>
      <c r="D18" s="8">
        <v>46139</v>
      </c>
      <c r="E18" s="9">
        <v>6489</v>
      </c>
      <c r="F18" s="8">
        <v>46144</v>
      </c>
      <c r="G18" s="9">
        <v>6489</v>
      </c>
      <c r="H18" s="9">
        <f t="shared" si="0"/>
        <v>0</v>
      </c>
      <c r="I18" s="9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1" customFormat="1" ht="24.75">
      <c r="A19" s="6" t="s">
        <v>34</v>
      </c>
      <c r="B19" s="7" t="s">
        <v>35</v>
      </c>
      <c r="C19" s="7" t="s">
        <v>36</v>
      </c>
      <c r="D19" s="8" t="s">
        <v>37</v>
      </c>
      <c r="E19" s="9">
        <v>19204.54</v>
      </c>
      <c r="F19" s="8">
        <v>46169</v>
      </c>
      <c r="G19" s="9">
        <v>19204.54</v>
      </c>
      <c r="H19" s="9">
        <f t="shared" si="0"/>
        <v>0</v>
      </c>
      <c r="I19" s="9"/>
      <c r="J19" s="10"/>
    </row>
    <row r="20" spans="1:37" s="11" customFormat="1">
      <c r="A20" s="6" t="s">
        <v>38</v>
      </c>
      <c r="B20" s="7" t="s">
        <v>39</v>
      </c>
      <c r="C20" s="7" t="s">
        <v>40</v>
      </c>
      <c r="D20" s="8">
        <v>46142</v>
      </c>
      <c r="E20" s="9">
        <v>274934.98</v>
      </c>
      <c r="F20" s="8">
        <v>46163</v>
      </c>
      <c r="G20" s="9">
        <v>274934.98</v>
      </c>
      <c r="H20" s="9">
        <f t="shared" si="0"/>
        <v>0</v>
      </c>
      <c r="I20" s="9"/>
      <c r="J20" s="10"/>
    </row>
    <row r="21" spans="1:37" s="11" customFormat="1" ht="24.75">
      <c r="A21" s="6" t="s">
        <v>34</v>
      </c>
      <c r="B21" s="7" t="s">
        <v>35</v>
      </c>
      <c r="C21" s="7" t="s">
        <v>41</v>
      </c>
      <c r="D21" s="8">
        <v>46139</v>
      </c>
      <c r="E21" s="9">
        <v>32662.2</v>
      </c>
      <c r="F21" s="8">
        <v>46171</v>
      </c>
      <c r="G21" s="9">
        <v>32662.2</v>
      </c>
      <c r="H21" s="9">
        <f t="shared" si="0"/>
        <v>0</v>
      </c>
      <c r="I21" s="9"/>
      <c r="J21" s="10"/>
    </row>
    <row r="22" spans="1:37" s="11" customFormat="1">
      <c r="A22" s="6" t="s">
        <v>42</v>
      </c>
      <c r="B22" s="7" t="s">
        <v>43</v>
      </c>
      <c r="C22" s="7" t="s">
        <v>44</v>
      </c>
      <c r="D22" s="8">
        <v>46143</v>
      </c>
      <c r="E22" s="9">
        <v>62300</v>
      </c>
      <c r="F22" s="8">
        <v>46172</v>
      </c>
      <c r="G22" s="9">
        <v>62300</v>
      </c>
      <c r="H22" s="9">
        <f t="shared" si="0"/>
        <v>0</v>
      </c>
      <c r="I22" s="9"/>
      <c r="J22" s="10"/>
    </row>
    <row r="23" spans="1:37" s="11" customFormat="1" ht="12.75" customHeight="1">
      <c r="A23" s="6" t="s">
        <v>45</v>
      </c>
      <c r="B23" s="7" t="s">
        <v>46</v>
      </c>
      <c r="C23" s="12" t="s">
        <v>47</v>
      </c>
      <c r="D23" s="8">
        <v>46143</v>
      </c>
      <c r="E23" s="9">
        <v>4082.4</v>
      </c>
      <c r="F23" s="8">
        <v>46202</v>
      </c>
      <c r="G23" s="9">
        <v>4082.4</v>
      </c>
      <c r="H23" s="9">
        <f t="shared" si="0"/>
        <v>0</v>
      </c>
      <c r="I23" s="9"/>
      <c r="J23" s="10"/>
    </row>
    <row r="24" spans="1:37" s="11" customFormat="1">
      <c r="A24" s="6" t="s">
        <v>45</v>
      </c>
      <c r="B24" s="7" t="s">
        <v>48</v>
      </c>
      <c r="C24" s="12" t="s">
        <v>49</v>
      </c>
      <c r="D24" s="8">
        <v>5720.4</v>
      </c>
      <c r="E24" s="9">
        <v>5720.4</v>
      </c>
      <c r="F24" s="8">
        <v>46202</v>
      </c>
      <c r="G24" s="9">
        <v>5720.4</v>
      </c>
      <c r="H24" s="9">
        <f t="shared" si="0"/>
        <v>0</v>
      </c>
      <c r="I24" s="9"/>
      <c r="J24" s="10"/>
    </row>
    <row r="25" spans="1:37" s="11" customFormat="1">
      <c r="A25" s="6" t="s">
        <v>45</v>
      </c>
      <c r="B25" s="7" t="s">
        <v>50</v>
      </c>
      <c r="C25" s="7" t="s">
        <v>51</v>
      </c>
      <c r="D25" s="8">
        <v>46143</v>
      </c>
      <c r="E25" s="9">
        <v>8160</v>
      </c>
      <c r="F25" s="8">
        <v>46202</v>
      </c>
      <c r="G25" s="9">
        <v>8160</v>
      </c>
      <c r="H25" s="9">
        <f t="shared" si="0"/>
        <v>0</v>
      </c>
      <c r="I25" s="9"/>
      <c r="J25" s="10"/>
    </row>
    <row r="26" spans="1:37" s="11" customFormat="1">
      <c r="A26" s="6" t="s">
        <v>52</v>
      </c>
      <c r="B26" s="7" t="s">
        <v>53</v>
      </c>
      <c r="C26" s="7" t="s">
        <v>54</v>
      </c>
      <c r="D26" s="8">
        <v>46155</v>
      </c>
      <c r="E26" s="9">
        <v>220004.77</v>
      </c>
      <c r="F26" s="8">
        <v>46175</v>
      </c>
      <c r="G26" s="9">
        <v>220004.77</v>
      </c>
      <c r="H26" s="9">
        <f t="shared" si="0"/>
        <v>0</v>
      </c>
      <c r="I26" s="9"/>
      <c r="J26" s="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7" s="11" customFormat="1">
      <c r="A27" s="6" t="s">
        <v>52</v>
      </c>
      <c r="B27" s="7" t="s">
        <v>55</v>
      </c>
      <c r="C27" s="12" t="s">
        <v>56</v>
      </c>
      <c r="D27" s="8">
        <v>46155</v>
      </c>
      <c r="E27" s="9">
        <v>28612.17</v>
      </c>
      <c r="F27" s="8">
        <v>46175</v>
      </c>
      <c r="G27" s="9">
        <v>28612.17</v>
      </c>
      <c r="H27" s="9">
        <f t="shared" si="0"/>
        <v>0</v>
      </c>
      <c r="I27" s="9"/>
      <c r="J27" s="1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7" s="11" customFormat="1">
      <c r="A28" s="6" t="s">
        <v>12</v>
      </c>
      <c r="B28" s="7" t="s">
        <v>13</v>
      </c>
      <c r="C28" s="7" t="s">
        <v>57</v>
      </c>
      <c r="D28" s="8">
        <v>46147</v>
      </c>
      <c r="E28" s="9">
        <v>7308</v>
      </c>
      <c r="F28" s="8">
        <v>46176</v>
      </c>
      <c r="G28" s="9">
        <v>7308</v>
      </c>
      <c r="H28" s="9">
        <f t="shared" si="0"/>
        <v>0</v>
      </c>
      <c r="I28" s="9"/>
      <c r="J28" s="10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7" s="11" customFormat="1">
      <c r="A29" s="6" t="s">
        <v>58</v>
      </c>
      <c r="B29" s="7" t="s">
        <v>59</v>
      </c>
      <c r="C29" s="7" t="s">
        <v>60</v>
      </c>
      <c r="D29" s="8">
        <v>46148</v>
      </c>
      <c r="E29" s="9">
        <v>17110</v>
      </c>
      <c r="F29" s="8">
        <v>46176</v>
      </c>
      <c r="G29" s="9">
        <v>17110</v>
      </c>
      <c r="H29" s="9">
        <f t="shared" si="0"/>
        <v>0</v>
      </c>
      <c r="I29" s="9"/>
      <c r="J29" s="10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7" s="11" customFormat="1">
      <c r="A30" s="6" t="s">
        <v>58</v>
      </c>
      <c r="B30" s="7" t="s">
        <v>59</v>
      </c>
      <c r="C30" s="7" t="s">
        <v>61</v>
      </c>
      <c r="D30" s="8">
        <v>46148</v>
      </c>
      <c r="E30" s="9">
        <v>73019.58</v>
      </c>
      <c r="F30" s="8">
        <v>46183</v>
      </c>
      <c r="G30" s="9">
        <v>73019.58</v>
      </c>
      <c r="H30" s="9">
        <f t="shared" si="0"/>
        <v>0</v>
      </c>
      <c r="I30" s="9"/>
      <c r="J30" s="1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s="11" customFormat="1">
      <c r="A31" s="6" t="s">
        <v>62</v>
      </c>
      <c r="B31" s="7" t="s">
        <v>63</v>
      </c>
      <c r="C31" s="13" t="s">
        <v>64</v>
      </c>
      <c r="D31" s="8">
        <v>46156</v>
      </c>
      <c r="E31" s="9">
        <v>2773.99</v>
      </c>
      <c r="F31" s="8">
        <v>46173</v>
      </c>
      <c r="G31" s="9">
        <v>2773.99</v>
      </c>
      <c r="H31" s="9">
        <f t="shared" si="0"/>
        <v>0</v>
      </c>
      <c r="I31" s="9"/>
      <c r="J31" s="10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7" s="11" customFormat="1" ht="14.25" customHeight="1">
      <c r="A32" s="6" t="s">
        <v>62</v>
      </c>
      <c r="B32" s="7" t="s">
        <v>63</v>
      </c>
      <c r="C32" s="13" t="s">
        <v>65</v>
      </c>
      <c r="D32" s="8">
        <v>46143</v>
      </c>
      <c r="E32" s="9">
        <v>4683.58</v>
      </c>
      <c r="F32" s="8">
        <v>46174</v>
      </c>
      <c r="G32" s="9">
        <v>4683.58</v>
      </c>
      <c r="H32" s="9">
        <f t="shared" si="0"/>
        <v>0</v>
      </c>
      <c r="I32" s="9"/>
      <c r="J32" s="10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11" customFormat="1">
      <c r="A33" s="14" t="s">
        <v>66</v>
      </c>
      <c r="B33" s="15" t="s">
        <v>67</v>
      </c>
      <c r="C33" s="15" t="s">
        <v>68</v>
      </c>
      <c r="D33" s="16">
        <v>46150</v>
      </c>
      <c r="E33" s="17">
        <v>291743.46999999997</v>
      </c>
      <c r="F33" s="16">
        <v>46173</v>
      </c>
      <c r="G33" s="9">
        <v>291743.46999999997</v>
      </c>
      <c r="H33" s="9">
        <f t="shared" si="0"/>
        <v>0</v>
      </c>
      <c r="I33" s="9"/>
      <c r="J33" s="10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11" customFormat="1" ht="24.75">
      <c r="A34" s="14" t="s">
        <v>69</v>
      </c>
      <c r="B34" s="15" t="s">
        <v>53</v>
      </c>
      <c r="C34" s="15" t="s">
        <v>70</v>
      </c>
      <c r="D34" s="16">
        <v>46150</v>
      </c>
      <c r="E34" s="17">
        <v>39925</v>
      </c>
      <c r="F34" s="16">
        <v>46182</v>
      </c>
      <c r="G34" s="9">
        <v>39925</v>
      </c>
      <c r="H34" s="9">
        <f t="shared" si="0"/>
        <v>0</v>
      </c>
      <c r="I34" s="9"/>
      <c r="J34" s="10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11" customFormat="1">
      <c r="A35" s="14" t="s">
        <v>71</v>
      </c>
      <c r="B35" s="15" t="s">
        <v>53</v>
      </c>
      <c r="C35" s="15" t="s">
        <v>72</v>
      </c>
      <c r="D35" s="16">
        <v>46133</v>
      </c>
      <c r="E35" s="17">
        <v>107144</v>
      </c>
      <c r="F35" s="16">
        <v>46183</v>
      </c>
      <c r="G35" s="9">
        <v>107144</v>
      </c>
      <c r="H35" s="9">
        <f t="shared" si="0"/>
        <v>0</v>
      </c>
      <c r="I35" s="9" t="s">
        <v>73</v>
      </c>
      <c r="J35" s="10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11" customFormat="1">
      <c r="A36" s="14" t="s">
        <v>74</v>
      </c>
      <c r="B36" s="15" t="s">
        <v>75</v>
      </c>
      <c r="C36" s="15" t="s">
        <v>76</v>
      </c>
      <c r="D36" s="16">
        <v>46127</v>
      </c>
      <c r="E36" s="17">
        <v>157004.9</v>
      </c>
      <c r="F36" s="16">
        <v>46184</v>
      </c>
      <c r="G36" s="9">
        <v>157004.9</v>
      </c>
      <c r="H36" s="9">
        <f t="shared" si="0"/>
        <v>0</v>
      </c>
      <c r="I36" s="9" t="str">
        <f>+I37</f>
        <v xml:space="preserve"> DIF. POR RET. 5%</v>
      </c>
      <c r="J36" s="10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 s="18"/>
      <c r="AG36" s="18"/>
      <c r="AH36" s="18"/>
      <c r="AI36" s="18"/>
      <c r="AJ36" s="18"/>
      <c r="AK36" s="18"/>
    </row>
    <row r="37" spans="1:37" s="11" customFormat="1">
      <c r="A37" s="19" t="s">
        <v>77</v>
      </c>
      <c r="B37" s="15" t="s">
        <v>78</v>
      </c>
      <c r="C37" s="15" t="s">
        <v>79</v>
      </c>
      <c r="D37" s="16">
        <v>46155</v>
      </c>
      <c r="E37" s="17">
        <v>129620.05</v>
      </c>
      <c r="F37" s="16">
        <v>46184</v>
      </c>
      <c r="G37" s="17">
        <v>129620.05</v>
      </c>
      <c r="H37" s="17">
        <f t="shared" si="0"/>
        <v>0</v>
      </c>
      <c r="I37" s="17" t="s">
        <v>73</v>
      </c>
      <c r="J37" s="20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11" customFormat="1">
      <c r="A38" s="14" t="s">
        <v>80</v>
      </c>
      <c r="B38" s="15" t="s">
        <v>81</v>
      </c>
      <c r="C38" s="15" t="s">
        <v>82</v>
      </c>
      <c r="D38" s="16">
        <v>46140</v>
      </c>
      <c r="E38" s="17">
        <v>6002.54</v>
      </c>
      <c r="F38" s="16">
        <v>46184</v>
      </c>
      <c r="G38" s="9">
        <v>6002.54</v>
      </c>
      <c r="H38" s="9">
        <f t="shared" si="0"/>
        <v>0</v>
      </c>
      <c r="I38" s="9"/>
      <c r="J38" s="10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 s="18"/>
      <c r="AG38" s="18"/>
      <c r="AH38" s="18"/>
      <c r="AI38" s="18"/>
      <c r="AJ38" s="18"/>
      <c r="AK38" s="18"/>
    </row>
    <row r="39" spans="1:37" s="11" customFormat="1">
      <c r="A39" s="6" t="s">
        <v>83</v>
      </c>
      <c r="B39" s="7" t="s">
        <v>84</v>
      </c>
      <c r="C39" s="7" t="s">
        <v>85</v>
      </c>
      <c r="D39" s="8">
        <v>46139</v>
      </c>
      <c r="E39" s="9">
        <v>14160</v>
      </c>
      <c r="F39" s="8">
        <v>46183</v>
      </c>
      <c r="G39" s="9">
        <v>14160</v>
      </c>
      <c r="H39" s="9">
        <f t="shared" si="0"/>
        <v>0</v>
      </c>
      <c r="I39" s="9" t="str">
        <f>+I37</f>
        <v xml:space="preserve"> DIF. POR RET. 5%</v>
      </c>
      <c r="J39" s="10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7" s="11" customFormat="1">
      <c r="A40" s="6" t="s">
        <v>86</v>
      </c>
      <c r="B40" s="7" t="s">
        <v>87</v>
      </c>
      <c r="C40" s="7" t="s">
        <v>88</v>
      </c>
      <c r="D40" s="8">
        <v>46149</v>
      </c>
      <c r="E40" s="9">
        <v>283200</v>
      </c>
      <c r="F40" s="8">
        <v>46183</v>
      </c>
      <c r="G40" s="9">
        <v>283200</v>
      </c>
      <c r="H40" s="9">
        <f t="shared" si="0"/>
        <v>0</v>
      </c>
      <c r="I40" s="9" t="str">
        <f>+I39</f>
        <v xml:space="preserve"> DIF. POR RET. 5%</v>
      </c>
      <c r="J40" s="1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7" s="11" customFormat="1">
      <c r="A41" s="6" t="s">
        <v>89</v>
      </c>
      <c r="B41" s="7" t="s">
        <v>90</v>
      </c>
      <c r="C41" s="7" t="s">
        <v>91</v>
      </c>
      <c r="D41" s="8">
        <v>46148</v>
      </c>
      <c r="E41" s="9">
        <v>41485.26</v>
      </c>
      <c r="F41" s="8">
        <v>46184</v>
      </c>
      <c r="G41" s="9">
        <v>41485.26</v>
      </c>
      <c r="H41" s="9">
        <f t="shared" si="0"/>
        <v>0</v>
      </c>
      <c r="I41" s="9" t="str">
        <f>+I40</f>
        <v xml:space="preserve"> DIF. POR RET. 5%</v>
      </c>
      <c r="J41" s="10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7" s="11" customFormat="1">
      <c r="A42" s="6" t="s">
        <v>92</v>
      </c>
      <c r="B42" s="7" t="s">
        <v>93</v>
      </c>
      <c r="C42" s="7" t="s">
        <v>94</v>
      </c>
      <c r="D42" s="8">
        <v>46157</v>
      </c>
      <c r="E42" s="9">
        <v>85461.5</v>
      </c>
      <c r="F42" s="8">
        <v>46184</v>
      </c>
      <c r="G42" s="9">
        <v>85461.5</v>
      </c>
      <c r="H42" s="9">
        <f t="shared" si="0"/>
        <v>0</v>
      </c>
      <c r="I42" s="9"/>
      <c r="J42" s="10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7" s="11" customFormat="1">
      <c r="A43" s="6" t="s">
        <v>19</v>
      </c>
      <c r="B43" s="7" t="s">
        <v>95</v>
      </c>
      <c r="C43" s="7" t="s">
        <v>96</v>
      </c>
      <c r="D43" s="8">
        <v>46154</v>
      </c>
      <c r="E43" s="9">
        <v>54492.800000000003</v>
      </c>
      <c r="F43" s="8">
        <v>46182</v>
      </c>
      <c r="G43" s="9">
        <v>54492.800000000003</v>
      </c>
      <c r="H43" s="9">
        <f t="shared" si="0"/>
        <v>0</v>
      </c>
      <c r="I43" s="9" t="str">
        <f>+I41</f>
        <v xml:space="preserve"> DIF. POR RET. 5%</v>
      </c>
      <c r="J43" s="10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7" s="26" customFormat="1">
      <c r="A44" s="21"/>
      <c r="B44" s="22"/>
      <c r="C44" s="22"/>
      <c r="D44" s="23"/>
      <c r="E44" s="24"/>
      <c r="F44" s="23"/>
      <c r="G44" s="24"/>
      <c r="H44" s="24"/>
      <c r="I44" s="24" t="s">
        <v>97</v>
      </c>
      <c r="J44" s="25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7" s="26" customFormat="1">
      <c r="A45" s="21"/>
      <c r="B45" s="22"/>
      <c r="C45" s="22"/>
      <c r="D45" s="23"/>
      <c r="E45" s="24"/>
      <c r="F45" s="23"/>
      <c r="G45" s="24"/>
      <c r="H45" s="24"/>
      <c r="I45" s="24"/>
      <c r="J45" s="2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7" s="26" customFormat="1">
      <c r="A46" s="21"/>
      <c r="B46" s="22"/>
      <c r="C46" s="22"/>
      <c r="D46" s="23"/>
      <c r="E46" s="24"/>
      <c r="F46" s="23"/>
      <c r="G46" s="24"/>
      <c r="H46" s="24"/>
      <c r="I46" s="24"/>
      <c r="J46" s="25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7" s="26" customFormat="1">
      <c r="A47" s="21"/>
      <c r="B47" s="22"/>
      <c r="C47" s="22"/>
      <c r="D47" s="23"/>
      <c r="E47" s="24"/>
      <c r="F47" s="23"/>
      <c r="G47" s="24"/>
      <c r="H47" s="24"/>
      <c r="I47" s="24"/>
      <c r="J47" s="25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7" s="26" customFormat="1">
      <c r="A48" s="21"/>
      <c r="B48" s="22"/>
      <c r="C48" s="22"/>
      <c r="D48" s="23"/>
      <c r="E48" s="24"/>
      <c r="F48" s="23"/>
      <c r="G48" s="24"/>
      <c r="H48" s="24"/>
      <c r="I48" s="24"/>
      <c r="J48" s="25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7" s="35" customFormat="1">
      <c r="A49" s="27" t="s">
        <v>98</v>
      </c>
      <c r="B49" s="28"/>
      <c r="C49" s="29"/>
      <c r="D49" s="30"/>
      <c r="E49" s="31">
        <f>SUM(E6:E48)</f>
        <v>2439341.9799999995</v>
      </c>
      <c r="F49" s="32"/>
      <c r="G49" s="33">
        <f>SUM(G6:G48)</f>
        <v>2439341.9799999995</v>
      </c>
      <c r="H49" s="24">
        <f>SUM(H6:H48)</f>
        <v>0</v>
      </c>
      <c r="I49" s="24"/>
      <c r="J49" s="3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>
      <c r="B50" s="37"/>
      <c r="C50" s="37"/>
      <c r="D50" s="38"/>
      <c r="E50" s="39"/>
      <c r="F50" s="38"/>
      <c r="H50" s="40"/>
      <c r="I50" s="40"/>
      <c r="J50" s="41"/>
    </row>
    <row r="51" spans="1:37" ht="15.75">
      <c r="B51" s="42"/>
      <c r="C51" s="43"/>
      <c r="D51" s="44"/>
      <c r="E51" s="45"/>
      <c r="F51" s="46"/>
      <c r="G51" s="47"/>
    </row>
    <row r="52" spans="1:37" ht="15.75">
      <c r="B52" s="42"/>
      <c r="C52" s="43"/>
      <c r="D52" s="44"/>
      <c r="E52" s="45"/>
      <c r="F52" s="46"/>
      <c r="G52" s="47"/>
    </row>
    <row r="53" spans="1:37" ht="15.75">
      <c r="A53" s="42"/>
      <c r="B53" s="42"/>
      <c r="C53" s="43"/>
      <c r="D53" s="44"/>
      <c r="E53" s="45"/>
      <c r="F53" s="46"/>
      <c r="G53" s="47"/>
    </row>
    <row r="54" spans="1:37">
      <c r="A54" s="42"/>
      <c r="B54" s="48"/>
      <c r="C54" s="48"/>
      <c r="D54" s="48"/>
      <c r="E54" s="48"/>
      <c r="F54" s="48"/>
      <c r="G54" s="47"/>
    </row>
    <row r="55" spans="1:37">
      <c r="A55" s="42"/>
      <c r="B55" s="49" t="s">
        <v>99</v>
      </c>
      <c r="C55" s="49"/>
      <c r="D55" s="49"/>
      <c r="E55" s="49"/>
      <c r="F55" s="49"/>
      <c r="G55" s="50"/>
    </row>
    <row r="56" spans="1:37">
      <c r="A56" s="42"/>
      <c r="B56" s="49" t="s">
        <v>100</v>
      </c>
      <c r="C56" s="49"/>
      <c r="D56" s="49"/>
      <c r="E56" s="49"/>
      <c r="F56" s="49"/>
      <c r="G56" s="51"/>
    </row>
    <row r="57" spans="1:37" ht="18.75">
      <c r="B57" s="52"/>
      <c r="C57" s="53"/>
      <c r="D57" s="54"/>
      <c r="E57" s="55"/>
    </row>
    <row r="72" spans="1:37" s="56" customFormat="1">
      <c r="A72" s="36" t="s">
        <v>101</v>
      </c>
      <c r="B72" s="36"/>
      <c r="C72" s="36"/>
      <c r="E72"/>
      <c r="G72" s="26"/>
      <c r="H72" s="26"/>
      <c r="I72" s="26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</sheetData>
  <autoFilter ref="A5:J44" xr:uid="{80860EA4-86E4-4115-A9B0-534436D9B273}"/>
  <mergeCells count="5">
    <mergeCell ref="A1:H3"/>
    <mergeCell ref="A4:H4"/>
    <mergeCell ref="B54:F54"/>
    <mergeCell ref="B55:F55"/>
    <mergeCell ref="B56:F56"/>
  </mergeCells>
  <pageMargins left="0.7" right="0.7" top="0.75" bottom="0.75" header="0.3" footer="0.3"/>
  <pageSetup scale="8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 (2)</vt:lpstr>
      <vt:lpstr>'MAYO 2026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2026-06-22T14:10:21Z</dcterms:created>
  <dcterms:modified xsi:type="dcterms:W3CDTF">2026-06-22T14:14:11Z</dcterms:modified>
</cp:coreProperties>
</file>