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FEBRERO 2025\"/>
    </mc:Choice>
  </mc:AlternateContent>
  <xr:revisionPtr revIDLastSave="0" documentId="8_{0F951451-630F-4CC6-A89A-69F466FFF553}" xr6:coauthVersionLast="47" xr6:coauthVersionMax="47" xr10:uidLastSave="{00000000-0000-0000-0000-000000000000}"/>
  <bookViews>
    <workbookView xWindow="-120" yWindow="-120" windowWidth="24240" windowHeight="13140" activeTab="2" xr2:uid="{0F87E940-419A-43A1-A417-FB172DD02BAE}"/>
  </bookViews>
  <sheets>
    <sheet name="31 Septiembre (4)" sheetId="1" r:id="rId1"/>
    <sheet name="ENERO" sheetId="2" r:id="rId2"/>
    <sheet name="FEBRERO 2025" sheetId="7" r:id="rId3"/>
  </sheets>
  <definedNames>
    <definedName name="_xlnm._FilterDatabase" localSheetId="0" hidden="1">'31 Septiembre (4)'!$A$4:$F$69</definedName>
    <definedName name="_xlnm._FilterDatabase" localSheetId="1" hidden="1">ENERO!$A$4:$F$12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7" l="1"/>
  <c r="F30" i="7"/>
  <c r="G19" i="7"/>
  <c r="G16" i="7"/>
  <c r="G27" i="7"/>
  <c r="G22" i="7"/>
  <c r="G17" i="7"/>
  <c r="G14" i="7"/>
  <c r="G11" i="7"/>
  <c r="G6" i="7"/>
  <c r="G10" i="2" l="1"/>
  <c r="G13" i="2" l="1"/>
  <c r="G16" i="2"/>
  <c r="G5" i="2"/>
  <c r="G22" i="2"/>
  <c r="G20" i="2"/>
  <c r="G29" i="2" l="1"/>
  <c r="F70" i="1"/>
  <c r="G68" i="1"/>
  <c r="G67" i="1"/>
  <c r="G65" i="1"/>
  <c r="G64" i="1"/>
  <c r="G63" i="1"/>
  <c r="G62" i="1"/>
  <c r="G60" i="1"/>
  <c r="G59" i="1"/>
  <c r="G57" i="1"/>
  <c r="G55" i="1"/>
  <c r="G53" i="1"/>
  <c r="G52" i="1"/>
  <c r="G51" i="1"/>
  <c r="G50" i="1"/>
  <c r="G49" i="1"/>
  <c r="G44" i="1"/>
  <c r="G43" i="1"/>
  <c r="G39" i="1"/>
  <c r="B39" i="1"/>
  <c r="G37" i="1"/>
  <c r="G36" i="1"/>
  <c r="G35" i="1"/>
  <c r="G34" i="1"/>
  <c r="G33" i="1"/>
  <c r="G32" i="1"/>
  <c r="G30" i="1"/>
  <c r="G29" i="1"/>
  <c r="G27" i="1"/>
  <c r="G26" i="1"/>
  <c r="G20" i="1"/>
  <c r="G19" i="1"/>
  <c r="G17" i="1"/>
  <c r="G13" i="1"/>
  <c r="G7" i="1"/>
  <c r="G5" i="1"/>
  <c r="G70" i="1" s="1"/>
  <c r="G72" i="1" s="1"/>
  <c r="G74" i="1" s="1"/>
  <c r="G30" i="2" l="1"/>
  <c r="G32" i="2" s="1"/>
</calcChain>
</file>

<file path=xl/sharedStrings.xml><?xml version="1.0" encoding="utf-8"?>
<sst xmlns="http://schemas.openxmlformats.org/spreadsheetml/2006/main" count="366" uniqueCount="189">
  <si>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</si>
  <si>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- 30-09-2024</t>
  </si>
  <si>
    <t>FACTURA NO. NCF</t>
  </si>
  <si>
    <t xml:space="preserve">    PROVEEDOR</t>
  </si>
  <si>
    <t xml:space="preserve">   CONCEPTO</t>
  </si>
  <si>
    <t>FECHA  FACTURA</t>
  </si>
  <si>
    <t>FECHA VENC.</t>
  </si>
  <si>
    <t>TOTAL P/FACTURA</t>
  </si>
  <si>
    <t>TOTAL SUPLIDOR</t>
  </si>
  <si>
    <t>MONTO PAGADO A LA FECHA</t>
  </si>
  <si>
    <t>B1500000499</t>
  </si>
  <si>
    <t>7J ELÉCTRICOS</t>
  </si>
  <si>
    <t>ARTICULOS</t>
  </si>
  <si>
    <t>B1500000500</t>
  </si>
  <si>
    <t>MATERIALES</t>
  </si>
  <si>
    <t>B1500000077</t>
  </si>
  <si>
    <t>ADRELL NUÑEZ</t>
  </si>
  <si>
    <t>SERVICIO</t>
  </si>
  <si>
    <t>B1500000078</t>
  </si>
  <si>
    <t>B1500000079</t>
  </si>
  <si>
    <t>B1500000080</t>
  </si>
  <si>
    <t>B1500000081</t>
  </si>
  <si>
    <t>B1500000082</t>
  </si>
  <si>
    <t>B1500000556</t>
  </si>
  <si>
    <t>AGRO DE MI TIERRA</t>
  </si>
  <si>
    <t>ALIMENTOS</t>
  </si>
  <si>
    <t>B1500000557</t>
  </si>
  <si>
    <t>B1500000559</t>
  </si>
  <si>
    <t>B1500000560</t>
  </si>
  <si>
    <t>B1500000016</t>
  </si>
  <si>
    <t>ALEXANDRA GISSEL</t>
  </si>
  <si>
    <t>B1500000017</t>
  </si>
  <si>
    <t>B1500002475</t>
  </si>
  <si>
    <t>ALL OFFICE SOLUTIONS</t>
  </si>
  <si>
    <t>B1500001812</t>
  </si>
  <si>
    <t>APROLECHE</t>
  </si>
  <si>
    <t>B1500001801</t>
  </si>
  <si>
    <t>B1500001806</t>
  </si>
  <si>
    <t>B1500001807</t>
  </si>
  <si>
    <t>B1500001809</t>
  </si>
  <si>
    <t>B1500001824</t>
  </si>
  <si>
    <t>MEDICAMENTOS</t>
  </si>
  <si>
    <t>E45000000036</t>
  </si>
  <si>
    <t>BELLON</t>
  </si>
  <si>
    <t>B1500003660</t>
  </si>
  <si>
    <t>CENTROXPERT STE</t>
  </si>
  <si>
    <t>B1500003711</t>
  </si>
  <si>
    <t>EQUIPOS</t>
  </si>
  <si>
    <t>B1500000142</t>
  </si>
  <si>
    <t>EVEREST CORPORATION</t>
  </si>
  <si>
    <t>B1500000212</t>
  </si>
  <si>
    <t>COMERCIALIZADORA KIMARCO</t>
  </si>
  <si>
    <t>B1500000216</t>
  </si>
  <si>
    <t>B1500000479</t>
  </si>
  <si>
    <t>CORAMCA</t>
  </si>
  <si>
    <t>B1500000642</t>
  </si>
  <si>
    <t>DIES TRADING</t>
  </si>
  <si>
    <t>B1500000340</t>
  </si>
  <si>
    <t>DIRECA</t>
  </si>
  <si>
    <t>B1500001265</t>
  </si>
  <si>
    <t>FL&amp;M COMERCIAL</t>
  </si>
  <si>
    <t>B1500000840</t>
  </si>
  <si>
    <t>FLORISTERIA CALIZFLOR</t>
  </si>
  <si>
    <t>FLORES</t>
  </si>
  <si>
    <t>B1500000107</t>
  </si>
  <si>
    <t>FRANCISCO DE LA ROSA</t>
  </si>
  <si>
    <t>B1500000108</t>
  </si>
  <si>
    <t>B1500000052</t>
  </si>
  <si>
    <t>B1500000053</t>
  </si>
  <si>
    <t>FUNDPHU</t>
  </si>
  <si>
    <t>PACAS</t>
  </si>
  <si>
    <t>B1500000054</t>
  </si>
  <si>
    <t>B1500000055</t>
  </si>
  <si>
    <t>B1500000113</t>
  </si>
  <si>
    <t>GERY BUFFET &amp; CATERING</t>
  </si>
  <si>
    <t>B1500010637</t>
  </si>
  <si>
    <t>GRUPO ALASKA</t>
  </si>
  <si>
    <t>AGUA</t>
  </si>
  <si>
    <t>B1500010639</t>
  </si>
  <si>
    <t>B1500010642</t>
  </si>
  <si>
    <t>B1500010645</t>
  </si>
  <si>
    <t>B1500000861</t>
  </si>
  <si>
    <t>GRUPO CAROL</t>
  </si>
  <si>
    <t>B1500004364</t>
  </si>
  <si>
    <t>GTG INDUSTRIAL</t>
  </si>
  <si>
    <t>B1500000230</t>
  </si>
  <si>
    <t>J3DPLAST</t>
  </si>
  <si>
    <t>B1500000239</t>
  </si>
  <si>
    <t>LLM SUPLIDORES SRL</t>
  </si>
  <si>
    <t>B1500000015</t>
  </si>
  <si>
    <t>MULTISERVICIOS JF</t>
  </si>
  <si>
    <t>B1500000018</t>
  </si>
  <si>
    <t>B1500000245</t>
  </si>
  <si>
    <t>PROVIMERCAX</t>
  </si>
  <si>
    <t>B1500000246</t>
  </si>
  <si>
    <t>B1500002528</t>
  </si>
  <si>
    <t>RAMIREZ &amp; MOJICA</t>
  </si>
  <si>
    <t>B1500002569</t>
  </si>
  <si>
    <t>B1500000031</t>
  </si>
  <si>
    <t>RANCHO MICHELL</t>
  </si>
  <si>
    <t>B1500000005</t>
  </si>
  <si>
    <t>RODPE SOLUTIONS</t>
  </si>
  <si>
    <t>B1500000008</t>
  </si>
  <si>
    <t>B1500001443</t>
  </si>
  <si>
    <t>RONAJUS</t>
  </si>
  <si>
    <t>B1500000408</t>
  </si>
  <si>
    <t>SNT KAISER</t>
  </si>
  <si>
    <t>B1500000839</t>
  </si>
  <si>
    <t>SOLDIER ELECTRONIC</t>
  </si>
  <si>
    <t>B1500000167</t>
  </si>
  <si>
    <t>SUFERDOM</t>
  </si>
  <si>
    <t>B1500000730</t>
  </si>
  <si>
    <t>SECURITY DEVELOPMENT</t>
  </si>
  <si>
    <t>B1500001381</t>
  </si>
  <si>
    <t>SUMINISTROS GUIPAK</t>
  </si>
  <si>
    <t>TOTAL CXP</t>
  </si>
  <si>
    <t>RETENCIONES</t>
  </si>
  <si>
    <t>TOTAL GENERAL</t>
  </si>
  <si>
    <t>Lic. Magalys Fernádez</t>
  </si>
  <si>
    <t>Enc. Tesoreria</t>
  </si>
  <si>
    <t>B1500004501</t>
  </si>
  <si>
    <t>DISTRIBUIDORA UNIVERSAL</t>
  </si>
  <si>
    <t>REPARACION</t>
  </si>
  <si>
    <t>B1500000592</t>
  </si>
  <si>
    <t>B1500000590</t>
  </si>
  <si>
    <t>B1500000591</t>
  </si>
  <si>
    <t>B1500000594</t>
  </si>
  <si>
    <t>B1500000595</t>
  </si>
  <si>
    <t>B1500000598</t>
  </si>
  <si>
    <t>B1500013082</t>
  </si>
  <si>
    <t>B1500011147</t>
  </si>
  <si>
    <t>B1500011146</t>
  </si>
  <si>
    <t>B1500011144</t>
  </si>
  <si>
    <t>B1500000262</t>
  </si>
  <si>
    <t>OCEAN MEAT</t>
  </si>
  <si>
    <t>B1500000271</t>
  </si>
  <si>
    <t>B1500000264</t>
  </si>
  <si>
    <t>B1500000265</t>
  </si>
  <si>
    <t>B1500000006</t>
  </si>
  <si>
    <t>B1500000007</t>
  </si>
  <si>
    <t>ESTABLO LA PIPA</t>
  </si>
  <si>
    <t>B1500000752</t>
  </si>
  <si>
    <t>RV DIESEL</t>
  </si>
  <si>
    <t>DIESEL</t>
  </si>
  <si>
    <t>B1500004473</t>
  </si>
  <si>
    <t>AMADITA</t>
  </si>
  <si>
    <t>PRUEBAS</t>
  </si>
  <si>
    <t>B1500004462</t>
  </si>
  <si>
    <t>CUENTAS POR PAGAR  AL - 28-02-2025</t>
  </si>
  <si>
    <t>CONCEPTO</t>
  </si>
  <si>
    <t>B1500000523</t>
  </si>
  <si>
    <t>7J ELECTRICOS Y SEVICIOS</t>
  </si>
  <si>
    <t>B1500000207</t>
  </si>
  <si>
    <t>QUIMICOS</t>
  </si>
  <si>
    <t>29/2/2025</t>
  </si>
  <si>
    <t>B1500000737</t>
  </si>
  <si>
    <t>B1500000753</t>
  </si>
  <si>
    <t>B1500000755</t>
  </si>
  <si>
    <t>B1500000448</t>
  </si>
  <si>
    <t>B1500000250</t>
  </si>
  <si>
    <t>J3D PLAST</t>
  </si>
  <si>
    <t>26/32025</t>
  </si>
  <si>
    <t>B1500000270</t>
  </si>
  <si>
    <t>SD IMPRESOS EXPRESS</t>
  </si>
  <si>
    <t>SERVICIOS</t>
  </si>
  <si>
    <t>20/2/025</t>
  </si>
  <si>
    <t>B1500000021</t>
  </si>
  <si>
    <t>ALEXANDRA G. MARTINEZ D.</t>
  </si>
  <si>
    <t>03//2/2025</t>
  </si>
  <si>
    <t>B1500000279</t>
  </si>
  <si>
    <t>B1500000282</t>
  </si>
  <si>
    <t>B1500000286</t>
  </si>
  <si>
    <t>B1500000277</t>
  </si>
  <si>
    <t>B1500000280</t>
  </si>
  <si>
    <t>B1500001968</t>
  </si>
  <si>
    <t>B1500001969</t>
  </si>
  <si>
    <t>CHENCHO</t>
  </si>
  <si>
    <t xml:space="preserve">ESTABLO LA PIPA </t>
  </si>
  <si>
    <t>B1500000009</t>
  </si>
  <si>
    <t>B1500000064</t>
  </si>
  <si>
    <t>FUDPHU</t>
  </si>
  <si>
    <t>B1500000066</t>
  </si>
  <si>
    <t>B1500000269</t>
  </si>
  <si>
    <t>B1500000992</t>
  </si>
  <si>
    <t>DENTAL Y MEDICAL DEPOT</t>
  </si>
  <si>
    <t xml:space="preserve"> PARQUE ZOOLOGICO NACIONAL</t>
  </si>
  <si>
    <t>RD$2,197,855.02</t>
  </si>
  <si>
    <t>TOTAL GENERAL CXP</t>
  </si>
  <si>
    <t>REPUESTOS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</si>
</sst>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RD$-1C0A]* #,##0.00_);_([$RD$-1C0A]* \(#,##0.00\);_([$RD$-1C0A]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name val="Calibri Light"/>
      <family val="2"/>
      <scheme val="major"/>
    </font>
    <font>
      <sz val="11"/>
      <color theme="1"/>
      <name val="Goudy Old Style"/>
      <family val="1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right" wrapText="1"/>
    </xf>
    <xf numFmtId="164" fontId="8" fillId="0" borderId="1" xfId="1" applyFont="1" applyFill="1" applyBorder="1"/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0" fontId="9" fillId="0" borderId="1" xfId="0" applyFont="1" applyBorder="1" applyAlignment="1">
      <alignment wrapText="1"/>
    </xf>
    <xf numFmtId="4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164" fontId="8" fillId="0" borderId="1" xfId="1" applyFont="1" applyFill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14" fontId="8" fillId="0" borderId="3" xfId="0" applyNumberFormat="1" applyFont="1" applyBorder="1" applyAlignment="1">
      <alignment horizontal="center" wrapText="1"/>
    </xf>
    <xf numFmtId="4" fontId="8" fillId="0" borderId="3" xfId="0" applyNumberFormat="1" applyFont="1" applyBorder="1" applyAlignment="1">
      <alignment horizontal="right" wrapText="1"/>
    </xf>
    <xf numFmtId="4" fontId="8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4" fontId="11" fillId="0" borderId="0" xfId="0" applyNumberFormat="1" applyFont="1"/>
    <xf numFmtId="4" fontId="6" fillId="0" borderId="0" xfId="0" applyNumberFormat="1" applyFont="1"/>
    <xf numFmtId="4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4" fontId="12" fillId="0" borderId="0" xfId="0" applyNumberFormat="1" applyFont="1"/>
    <xf numFmtId="0" fontId="8" fillId="0" borderId="0" xfId="0" applyFont="1"/>
    <xf numFmtId="0" fontId="13" fillId="0" borderId="0" xfId="0" applyFont="1"/>
    <xf numFmtId="165" fontId="14" fillId="0" borderId="0" xfId="0" applyNumberFormat="1" applyFont="1"/>
    <xf numFmtId="4" fontId="15" fillId="0" borderId="0" xfId="0" applyNumberFormat="1" applyFont="1"/>
    <xf numFmtId="165" fontId="17" fillId="0" borderId="0" xfId="0" applyNumberFormat="1" applyFont="1"/>
    <xf numFmtId="14" fontId="18" fillId="0" borderId="0" xfId="0" applyNumberFormat="1" applyFont="1"/>
    <xf numFmtId="4" fontId="19" fillId="0" borderId="0" xfId="0" applyNumberFormat="1" applyFont="1"/>
    <xf numFmtId="0" fontId="20" fillId="0" borderId="0" xfId="0" applyFont="1"/>
    <xf numFmtId="0" fontId="19" fillId="0" borderId="0" xfId="0" applyFont="1"/>
    <xf numFmtId="0" fontId="22" fillId="0" borderId="0" xfId="0" applyFont="1"/>
    <xf numFmtId="0" fontId="20" fillId="0" borderId="0" xfId="0" applyFont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1" fillId="0" borderId="0" xfId="0" applyFont="1" applyAlignment="1">
      <alignment horizontal="center"/>
    </xf>
    <xf numFmtId="4" fontId="24" fillId="0" borderId="0" xfId="0" applyNumberFormat="1" applyFont="1"/>
    <xf numFmtId="14" fontId="2" fillId="0" borderId="0" xfId="0" applyNumberFormat="1" applyFont="1"/>
    <xf numFmtId="14" fontId="21" fillId="0" borderId="0" xfId="0" applyNumberFormat="1" applyFont="1"/>
    <xf numFmtId="4" fontId="21" fillId="0" borderId="0" xfId="0" applyNumberFormat="1" applyFont="1"/>
    <xf numFmtId="0" fontId="21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39" fontId="6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vertical="center" wrapText="1"/>
    </xf>
    <xf numFmtId="14" fontId="2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6" fillId="0" borderId="0" xfId="0" applyFont="1" applyBorder="1" applyAlignment="1">
      <alignment vertical="center" wrapText="1"/>
    </xf>
    <xf numFmtId="14" fontId="11" fillId="0" borderId="0" xfId="0" applyNumberFormat="1" applyFont="1" applyBorder="1"/>
    <xf numFmtId="165" fontId="14" fillId="0" borderId="0" xfId="0" applyNumberFormat="1" applyFont="1" applyBorder="1"/>
    <xf numFmtId="0" fontId="13" fillId="0" borderId="0" xfId="0" applyFont="1" applyBorder="1"/>
    <xf numFmtId="0" fontId="11" fillId="0" borderId="0" xfId="0" applyFont="1" applyBorder="1" applyAlignment="1">
      <alignment horizontal="left"/>
    </xf>
    <xf numFmtId="0" fontId="20" fillId="0" borderId="0" xfId="0" applyFont="1"/>
    <xf numFmtId="0" fontId="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39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3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/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39" fontId="27" fillId="0" borderId="1" xfId="0" applyNumberFormat="1" applyFont="1" applyBorder="1" applyAlignment="1">
      <alignment horizontal="center"/>
    </xf>
    <xf numFmtId="39" fontId="27" fillId="0" borderId="1" xfId="0" applyNumberFormat="1" applyFont="1" applyBorder="1"/>
    <xf numFmtId="0" fontId="27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39" fontId="27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27" fillId="0" borderId="2" xfId="0" applyNumberFormat="1" applyFont="1" applyBorder="1" applyAlignment="1">
      <alignment horizontal="center"/>
    </xf>
    <xf numFmtId="14" fontId="27" fillId="0" borderId="1" xfId="0" applyNumberFormat="1" applyFont="1" applyBorder="1" applyAlignment="1">
      <alignment horizontal="center" vertical="center" wrapText="1"/>
    </xf>
    <xf numFmtId="39" fontId="27" fillId="0" borderId="1" xfId="0" applyNumberFormat="1" applyFont="1" applyBorder="1" applyAlignment="1">
      <alignment horizontal="right"/>
    </xf>
    <xf numFmtId="39" fontId="27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0" fontId="8" fillId="0" borderId="1" xfId="0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30" fillId="0" borderId="0" xfId="0" applyNumberFormat="1" applyFont="1"/>
    <xf numFmtId="4" fontId="31" fillId="0" borderId="0" xfId="0" applyNumberFormat="1" applyFont="1"/>
    <xf numFmtId="39" fontId="32" fillId="0" borderId="0" xfId="0" applyNumberFormat="1" applyFont="1" applyBorder="1" applyAlignment="1">
      <alignment horizontal="center" vertical="center" wrapText="1"/>
    </xf>
    <xf numFmtId="4" fontId="32" fillId="0" borderId="0" xfId="0" applyNumberFormat="1" applyFont="1" applyBorder="1" applyAlignment="1">
      <alignment horizontal="center" vertical="center" wrapText="1"/>
    </xf>
    <xf numFmtId="4" fontId="32" fillId="0" borderId="0" xfId="0" applyNumberFormat="1" applyFont="1"/>
    <xf numFmtId="4" fontId="8" fillId="0" borderId="2" xfId="0" applyNumberFormat="1" applyFont="1" applyBorder="1" applyAlignment="1">
      <alignment vertical="center" wrapText="1"/>
    </xf>
    <xf numFmtId="4" fontId="8" fillId="0" borderId="4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" fontId="8" fillId="0" borderId="2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1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center"/>
    </xf>
    <xf numFmtId="0" fontId="20" fillId="0" borderId="5" xfId="0" applyFont="1" applyBorder="1"/>
    <xf numFmtId="0" fontId="21" fillId="0" borderId="0" xfId="0" applyFont="1" applyAlignment="1">
      <alignment horizontal="center"/>
    </xf>
    <xf numFmtId="0" fontId="20" fillId="0" borderId="0" xfId="0" applyFont="1"/>
    <xf numFmtId="4" fontId="8" fillId="0" borderId="2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9" fontId="8" fillId="0" borderId="2" xfId="0" applyNumberFormat="1" applyFont="1" applyBorder="1" applyAlignment="1">
      <alignment horizontal="center" vertical="center" wrapText="1"/>
    </xf>
    <xf numFmtId="39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9" fontId="8" fillId="0" borderId="3" xfId="0" applyNumberFormat="1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39" fontId="27" fillId="0" borderId="2" xfId="0" applyNumberFormat="1" applyFont="1" applyBorder="1" applyAlignment="1">
      <alignment horizontal="center" vertical="center"/>
    </xf>
    <xf numFmtId="39" fontId="27" fillId="0" borderId="4" xfId="0" applyNumberFormat="1" applyFont="1" applyBorder="1" applyAlignment="1">
      <alignment horizontal="center" vertical="center"/>
    </xf>
    <xf numFmtId="39" fontId="27" fillId="0" borderId="3" xfId="0" applyNumberFormat="1" applyFont="1" applyBorder="1" applyAlignment="1">
      <alignment horizontal="center" vertical="center"/>
    </xf>
    <xf numFmtId="39" fontId="27" fillId="0" borderId="2" xfId="0" applyNumberFormat="1" applyFont="1" applyBorder="1" applyAlignment="1">
      <alignment horizontal="center"/>
    </xf>
    <xf numFmtId="39" fontId="27" fillId="0" borderId="3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E2CD7224-56D6-4C39-B605-7763AEE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6" y="0"/>
          <a:ext cx="9525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458078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35AF4010-1B48-4B85-9B22-E39D1E6D3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957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1906B45E-9888-4AB7-844B-8FFF1744F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6" y="0"/>
          <a:ext cx="9525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296153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A0CAAE65-94AC-4D17-9137-1C5C88405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957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7B49B294-FD2D-4486-9545-4A8710040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6" y="0"/>
          <a:ext cx="9239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19050</xdr:rowOff>
    </xdr:from>
    <xdr:to>
      <xdr:col>1</xdr:col>
      <xdr:colOff>581903</xdr:colOff>
      <xdr:row>3</xdr:row>
      <xdr:rowOff>133350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5E4BFE4E-827C-44FA-854A-C8FA91115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"/>
          <a:ext cx="1029578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D95B-C1A5-42C9-B4E2-DD9B62A2DA72}">
  <dimension ref="A1:H104"/>
  <sheetViews>
    <sheetView topLeftCell="A17" zoomScale="86" zoomScaleNormal="86" workbookViewId="0">
      <selection activeCell="B10" sqref="B10"/>
    </sheetView>
  </sheetViews>
  <sheetFormatPr baseColWidth="10" defaultRowHeight="15" x14ac:dyDescent="0.25"/>
  <cols>
    <col min="1" max="1" width="10.5703125" customWidth="1"/>
    <col min="2" max="2" width="21.7109375" customWidth="1"/>
    <col min="3" max="3" width="14.140625" customWidth="1"/>
    <col min="4" max="4" width="10" customWidth="1"/>
    <col min="5" max="5" width="8.5703125" customWidth="1"/>
    <col min="6" max="6" width="11.85546875" customWidth="1"/>
    <col min="7" max="7" width="10.28515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04" t="s">
        <v>0</v>
      </c>
      <c r="B1" s="104"/>
      <c r="C1" s="104"/>
      <c r="D1" s="104"/>
      <c r="E1" s="104"/>
      <c r="F1" s="104"/>
      <c r="G1" s="104"/>
    </row>
    <row r="2" spans="1:8" ht="15.75" x14ac:dyDescent="0.25">
      <c r="A2" s="105"/>
      <c r="B2" s="105"/>
      <c r="C2" s="105"/>
      <c r="D2" s="105"/>
      <c r="E2" s="105"/>
      <c r="F2" s="105"/>
      <c r="G2" s="105"/>
    </row>
    <row r="3" spans="1:8" x14ac:dyDescent="0.25">
      <c r="A3" s="106" t="s">
        <v>1</v>
      </c>
      <c r="B3" s="106"/>
      <c r="C3" s="106"/>
      <c r="D3" s="106"/>
      <c r="E3" s="106"/>
      <c r="F3" s="106"/>
      <c r="G3" s="106"/>
    </row>
    <row r="4" spans="1:8" ht="33.75" x14ac:dyDescent="0.25">
      <c r="A4" s="1" t="s">
        <v>2</v>
      </c>
      <c r="B4" s="1" t="s">
        <v>3</v>
      </c>
      <c r="C4" s="1" t="s">
        <v>4</v>
      </c>
      <c r="D4" s="1" t="s">
        <v>5</v>
      </c>
      <c r="E4" s="2" t="s">
        <v>6</v>
      </c>
      <c r="F4" s="1" t="s">
        <v>7</v>
      </c>
      <c r="G4" s="1" t="s">
        <v>8</v>
      </c>
      <c r="H4" s="1" t="s">
        <v>9</v>
      </c>
    </row>
    <row r="5" spans="1:8" x14ac:dyDescent="0.25">
      <c r="A5" s="3" t="s">
        <v>10</v>
      </c>
      <c r="B5" s="3" t="s">
        <v>11</v>
      </c>
      <c r="C5" s="4" t="s">
        <v>12</v>
      </c>
      <c r="D5" s="5">
        <v>45537</v>
      </c>
      <c r="E5" s="5">
        <v>45567</v>
      </c>
      <c r="F5" s="6">
        <v>64717.81</v>
      </c>
      <c r="G5" s="101">
        <f>SUM(F5:F6)</f>
        <v>100168.23999999999</v>
      </c>
      <c r="H5" s="1"/>
    </row>
    <row r="6" spans="1:8" x14ac:dyDescent="0.25">
      <c r="A6" s="3" t="s">
        <v>13</v>
      </c>
      <c r="B6" s="3" t="s">
        <v>11</v>
      </c>
      <c r="C6" s="4" t="s">
        <v>14</v>
      </c>
      <c r="D6" s="5">
        <v>45539</v>
      </c>
      <c r="E6" s="5">
        <v>45569</v>
      </c>
      <c r="F6" s="6">
        <v>35450.43</v>
      </c>
      <c r="G6" s="103"/>
      <c r="H6" s="1"/>
    </row>
    <row r="7" spans="1:8" x14ac:dyDescent="0.25">
      <c r="A7" s="3" t="s">
        <v>15</v>
      </c>
      <c r="B7" s="7" t="s">
        <v>16</v>
      </c>
      <c r="C7" s="7" t="s">
        <v>17</v>
      </c>
      <c r="D7" s="8">
        <v>45414</v>
      </c>
      <c r="E7" s="8">
        <v>45444</v>
      </c>
      <c r="F7" s="9">
        <v>30000</v>
      </c>
      <c r="G7" s="107">
        <f>SUM(F7:F12)</f>
        <v>180000</v>
      </c>
      <c r="H7" s="10"/>
    </row>
    <row r="8" spans="1:8" x14ac:dyDescent="0.25">
      <c r="A8" s="3" t="s">
        <v>18</v>
      </c>
      <c r="B8" s="7" t="s">
        <v>16</v>
      </c>
      <c r="C8" s="7" t="s">
        <v>17</v>
      </c>
      <c r="D8" s="8">
        <v>45446</v>
      </c>
      <c r="E8" s="8">
        <v>45476</v>
      </c>
      <c r="F8" s="9">
        <v>30000</v>
      </c>
      <c r="G8" s="108"/>
      <c r="H8" s="10"/>
    </row>
    <row r="9" spans="1:8" x14ac:dyDescent="0.25">
      <c r="A9" s="3" t="s">
        <v>19</v>
      </c>
      <c r="B9" s="7" t="s">
        <v>16</v>
      </c>
      <c r="C9" s="7" t="s">
        <v>17</v>
      </c>
      <c r="D9" s="8">
        <v>45475</v>
      </c>
      <c r="E9" s="8">
        <v>45506</v>
      </c>
      <c r="F9" s="9">
        <v>30000</v>
      </c>
      <c r="G9" s="108"/>
      <c r="H9" s="10"/>
    </row>
    <row r="10" spans="1:8" x14ac:dyDescent="0.25">
      <c r="A10" s="3" t="s">
        <v>20</v>
      </c>
      <c r="B10" s="7" t="s">
        <v>16</v>
      </c>
      <c r="C10" s="7" t="s">
        <v>17</v>
      </c>
      <c r="D10" s="8">
        <v>45506</v>
      </c>
      <c r="E10" s="8">
        <v>45537</v>
      </c>
      <c r="F10" s="9">
        <v>30000</v>
      </c>
      <c r="G10" s="108"/>
      <c r="H10" s="10"/>
    </row>
    <row r="11" spans="1:8" x14ac:dyDescent="0.25">
      <c r="A11" s="3" t="s">
        <v>21</v>
      </c>
      <c r="B11" s="7" t="s">
        <v>16</v>
      </c>
      <c r="C11" s="7" t="s">
        <v>17</v>
      </c>
      <c r="D11" s="8">
        <v>45537</v>
      </c>
      <c r="E11" s="8">
        <v>45567</v>
      </c>
      <c r="F11" s="9">
        <v>30000</v>
      </c>
      <c r="G11" s="108"/>
      <c r="H11" s="10"/>
    </row>
    <row r="12" spans="1:8" x14ac:dyDescent="0.25">
      <c r="A12" s="3" t="s">
        <v>22</v>
      </c>
      <c r="B12" s="7" t="s">
        <v>16</v>
      </c>
      <c r="C12" s="7" t="s">
        <v>17</v>
      </c>
      <c r="D12" s="8">
        <v>45567</v>
      </c>
      <c r="E12" s="8">
        <v>45598</v>
      </c>
      <c r="F12" s="9">
        <v>30000</v>
      </c>
      <c r="G12" s="109"/>
      <c r="H12" s="10"/>
    </row>
    <row r="13" spans="1:8" x14ac:dyDescent="0.25">
      <c r="A13" s="3" t="s">
        <v>23</v>
      </c>
      <c r="B13" s="3" t="s">
        <v>24</v>
      </c>
      <c r="C13" s="3" t="s">
        <v>25</v>
      </c>
      <c r="D13" s="5">
        <v>45531</v>
      </c>
      <c r="E13" s="5">
        <v>45562</v>
      </c>
      <c r="F13" s="6">
        <v>74170</v>
      </c>
      <c r="G13" s="101">
        <f>SUM(F13:F16)</f>
        <v>276115</v>
      </c>
      <c r="H13" s="1"/>
    </row>
    <row r="14" spans="1:8" x14ac:dyDescent="0.25">
      <c r="A14" s="3" t="s">
        <v>26</v>
      </c>
      <c r="B14" s="3" t="s">
        <v>24</v>
      </c>
      <c r="C14" s="3" t="s">
        <v>25</v>
      </c>
      <c r="D14" s="5">
        <v>45538</v>
      </c>
      <c r="E14" s="5">
        <v>45568</v>
      </c>
      <c r="F14" s="6">
        <v>65000</v>
      </c>
      <c r="G14" s="102"/>
      <c r="H14" s="1"/>
    </row>
    <row r="15" spans="1:8" x14ac:dyDescent="0.25">
      <c r="A15" s="3" t="s">
        <v>27</v>
      </c>
      <c r="B15" s="3" t="s">
        <v>24</v>
      </c>
      <c r="C15" s="3" t="s">
        <v>25</v>
      </c>
      <c r="D15" s="5">
        <v>45545</v>
      </c>
      <c r="E15" s="5">
        <v>45575</v>
      </c>
      <c r="F15" s="6">
        <v>73565</v>
      </c>
      <c r="G15" s="102"/>
      <c r="H15" s="1"/>
    </row>
    <row r="16" spans="1:8" x14ac:dyDescent="0.25">
      <c r="A16" s="3" t="s">
        <v>28</v>
      </c>
      <c r="B16" s="3" t="s">
        <v>24</v>
      </c>
      <c r="C16" s="4" t="s">
        <v>25</v>
      </c>
      <c r="D16" s="5">
        <v>45551</v>
      </c>
      <c r="E16" s="5">
        <v>45581</v>
      </c>
      <c r="F16" s="6">
        <v>63380</v>
      </c>
      <c r="G16" s="103"/>
      <c r="H16" s="1"/>
    </row>
    <row r="17" spans="1:8" x14ac:dyDescent="0.25">
      <c r="A17" s="3" t="s">
        <v>29</v>
      </c>
      <c r="B17" s="7" t="s">
        <v>30</v>
      </c>
      <c r="C17" s="7" t="s">
        <v>17</v>
      </c>
      <c r="D17" s="8">
        <v>45537</v>
      </c>
      <c r="E17" s="8">
        <v>45567</v>
      </c>
      <c r="F17" s="9">
        <v>45430</v>
      </c>
      <c r="G17" s="107">
        <f>SUM(F17:F18)</f>
        <v>90860</v>
      </c>
      <c r="H17" s="10"/>
    </row>
    <row r="18" spans="1:8" x14ac:dyDescent="0.25">
      <c r="A18" s="3" t="s">
        <v>31</v>
      </c>
      <c r="B18" s="7" t="s">
        <v>30</v>
      </c>
      <c r="C18" s="7" t="s">
        <v>17</v>
      </c>
      <c r="D18" s="8">
        <v>45566</v>
      </c>
      <c r="E18" s="8">
        <v>45597</v>
      </c>
      <c r="F18" s="9">
        <v>45430</v>
      </c>
      <c r="G18" s="109"/>
      <c r="H18" s="10"/>
    </row>
    <row r="19" spans="1:8" x14ac:dyDescent="0.25">
      <c r="A19" s="3" t="s">
        <v>32</v>
      </c>
      <c r="B19" s="3" t="s">
        <v>33</v>
      </c>
      <c r="C19" s="3" t="s">
        <v>47</v>
      </c>
      <c r="D19" s="5">
        <v>45537</v>
      </c>
      <c r="E19" s="5">
        <v>45567</v>
      </c>
      <c r="F19" s="6">
        <v>75650.080000000002</v>
      </c>
      <c r="G19" s="11">
        <f>+F19</f>
        <v>75650.080000000002</v>
      </c>
      <c r="H19" s="1"/>
    </row>
    <row r="20" spans="1:8" x14ac:dyDescent="0.25">
      <c r="A20" s="3" t="s">
        <v>34</v>
      </c>
      <c r="B20" s="3" t="s">
        <v>35</v>
      </c>
      <c r="C20" s="4" t="s">
        <v>25</v>
      </c>
      <c r="D20" s="5">
        <v>45551</v>
      </c>
      <c r="E20" s="5">
        <v>45581</v>
      </c>
      <c r="F20" s="6">
        <v>33150</v>
      </c>
      <c r="G20" s="101">
        <f>SUM(F20:F25)</f>
        <v>312086</v>
      </c>
      <c r="H20" s="1"/>
    </row>
    <row r="21" spans="1:8" x14ac:dyDescent="0.25">
      <c r="A21" s="3" t="s">
        <v>36</v>
      </c>
      <c r="B21" s="3" t="s">
        <v>35</v>
      </c>
      <c r="C21" s="4" t="s">
        <v>25</v>
      </c>
      <c r="D21" s="5">
        <v>45527</v>
      </c>
      <c r="E21" s="5">
        <v>45558</v>
      </c>
      <c r="F21" s="6">
        <v>93925</v>
      </c>
      <c r="G21" s="102"/>
      <c r="H21" s="1"/>
    </row>
    <row r="22" spans="1:8" x14ac:dyDescent="0.25">
      <c r="A22" s="3" t="s">
        <v>37</v>
      </c>
      <c r="B22" s="3" t="s">
        <v>35</v>
      </c>
      <c r="C22" s="3" t="s">
        <v>25</v>
      </c>
      <c r="D22" s="5">
        <v>45540</v>
      </c>
      <c r="E22" s="5">
        <v>45570</v>
      </c>
      <c r="F22" s="6">
        <v>32086</v>
      </c>
      <c r="G22" s="102"/>
      <c r="H22" s="1"/>
    </row>
    <row r="23" spans="1:8" x14ac:dyDescent="0.25">
      <c r="A23" s="3" t="s">
        <v>38</v>
      </c>
      <c r="B23" s="3" t="s">
        <v>35</v>
      </c>
      <c r="C23" s="3" t="s">
        <v>25</v>
      </c>
      <c r="D23" s="5">
        <v>45540</v>
      </c>
      <c r="E23" s="5">
        <v>45570</v>
      </c>
      <c r="F23" s="6">
        <v>52470</v>
      </c>
      <c r="G23" s="102"/>
      <c r="H23" s="1"/>
    </row>
    <row r="24" spans="1:8" x14ac:dyDescent="0.25">
      <c r="A24" s="3" t="s">
        <v>39</v>
      </c>
      <c r="B24" s="3" t="s">
        <v>35</v>
      </c>
      <c r="C24" s="4" t="s">
        <v>25</v>
      </c>
      <c r="D24" s="5">
        <v>45541</v>
      </c>
      <c r="E24" s="5">
        <v>45571</v>
      </c>
      <c r="F24" s="6">
        <v>74000</v>
      </c>
      <c r="G24" s="102"/>
      <c r="H24" s="1"/>
    </row>
    <row r="25" spans="1:8" x14ac:dyDescent="0.25">
      <c r="A25" s="3" t="s">
        <v>40</v>
      </c>
      <c r="B25" s="3" t="s">
        <v>35</v>
      </c>
      <c r="C25" s="3" t="s">
        <v>41</v>
      </c>
      <c r="D25" s="5">
        <v>45565</v>
      </c>
      <c r="E25" s="5">
        <v>45595</v>
      </c>
      <c r="F25" s="6">
        <v>26455</v>
      </c>
      <c r="G25" s="103"/>
      <c r="H25" s="1"/>
    </row>
    <row r="26" spans="1:8" ht="13.5" customHeight="1" x14ac:dyDescent="0.25">
      <c r="A26" s="3" t="s">
        <v>42</v>
      </c>
      <c r="B26" s="7" t="s">
        <v>43</v>
      </c>
      <c r="C26" s="7" t="s">
        <v>14</v>
      </c>
      <c r="D26" s="8">
        <v>45524</v>
      </c>
      <c r="E26" s="8">
        <v>45555</v>
      </c>
      <c r="F26" s="9">
        <v>18834.48</v>
      </c>
      <c r="G26" s="12">
        <f>+F26</f>
        <v>18834.48</v>
      </c>
      <c r="H26" s="10"/>
    </row>
    <row r="27" spans="1:8" ht="15.75" customHeight="1" x14ac:dyDescent="0.25">
      <c r="A27" s="3" t="s">
        <v>44</v>
      </c>
      <c r="B27" s="7" t="s">
        <v>45</v>
      </c>
      <c r="C27" s="7" t="s">
        <v>12</v>
      </c>
      <c r="D27" s="8">
        <v>45532</v>
      </c>
      <c r="E27" s="8">
        <v>45563</v>
      </c>
      <c r="F27" s="9">
        <v>5355.02</v>
      </c>
      <c r="G27" s="107">
        <f>SUM(F27:F28)</f>
        <v>103855</v>
      </c>
      <c r="H27" s="10"/>
    </row>
    <row r="28" spans="1:8" ht="15.75" customHeight="1" x14ac:dyDescent="0.25">
      <c r="A28" s="3" t="s">
        <v>46</v>
      </c>
      <c r="B28" s="7" t="s">
        <v>45</v>
      </c>
      <c r="C28" s="7" t="s">
        <v>47</v>
      </c>
      <c r="D28" s="8">
        <v>45545</v>
      </c>
      <c r="E28" s="8">
        <v>45575</v>
      </c>
      <c r="F28" s="9">
        <v>98499.98</v>
      </c>
      <c r="G28" s="109"/>
      <c r="H28" s="10"/>
    </row>
    <row r="29" spans="1:8" ht="15.75" customHeight="1" x14ac:dyDescent="0.25">
      <c r="A29" s="3" t="s">
        <v>48</v>
      </c>
      <c r="B29" s="7" t="s">
        <v>49</v>
      </c>
      <c r="C29" s="7" t="s">
        <v>17</v>
      </c>
      <c r="D29" s="8">
        <v>45558</v>
      </c>
      <c r="E29" s="8">
        <v>45588</v>
      </c>
      <c r="F29" s="9">
        <v>208860</v>
      </c>
      <c r="G29" s="13">
        <f>+F29</f>
        <v>208860</v>
      </c>
      <c r="H29" s="10"/>
    </row>
    <row r="30" spans="1:8" ht="16.5" customHeight="1" x14ac:dyDescent="0.25">
      <c r="A30" s="3" t="s">
        <v>50</v>
      </c>
      <c r="B30" s="14" t="s">
        <v>51</v>
      </c>
      <c r="C30" s="7" t="s">
        <v>25</v>
      </c>
      <c r="D30" s="8">
        <v>45541</v>
      </c>
      <c r="E30" s="8">
        <v>45571</v>
      </c>
      <c r="F30" s="9">
        <v>68508.149999999994</v>
      </c>
      <c r="G30" s="107">
        <f>SUM(F30:F31)</f>
        <v>122116.65</v>
      </c>
      <c r="H30" s="10"/>
    </row>
    <row r="31" spans="1:8" ht="15" customHeight="1" x14ac:dyDescent="0.25">
      <c r="A31" s="3" t="s">
        <v>52</v>
      </c>
      <c r="B31" s="14" t="s">
        <v>51</v>
      </c>
      <c r="C31" s="7" t="s">
        <v>25</v>
      </c>
      <c r="D31" s="8">
        <v>45565</v>
      </c>
      <c r="E31" s="8">
        <v>45595</v>
      </c>
      <c r="F31" s="9">
        <v>53608.5</v>
      </c>
      <c r="G31" s="109"/>
      <c r="H31" s="10"/>
    </row>
    <row r="32" spans="1:8" x14ac:dyDescent="0.25">
      <c r="A32" s="3" t="s">
        <v>53</v>
      </c>
      <c r="B32" s="7" t="s">
        <v>54</v>
      </c>
      <c r="C32" s="7" t="s">
        <v>12</v>
      </c>
      <c r="D32" s="8">
        <v>45551</v>
      </c>
      <c r="E32" s="8">
        <v>45581</v>
      </c>
      <c r="F32" s="9">
        <v>36118.620000000003</v>
      </c>
      <c r="G32" s="12">
        <f>+F32</f>
        <v>36118.620000000003</v>
      </c>
      <c r="H32" s="10"/>
    </row>
    <row r="33" spans="1:8" x14ac:dyDescent="0.25">
      <c r="A33" s="3" t="s">
        <v>55</v>
      </c>
      <c r="B33" s="7" t="s">
        <v>56</v>
      </c>
      <c r="C33" s="7" t="s">
        <v>12</v>
      </c>
      <c r="D33" s="8">
        <v>45565</v>
      </c>
      <c r="E33" s="8">
        <v>45595</v>
      </c>
      <c r="F33" s="9">
        <v>239650.92</v>
      </c>
      <c r="G33" s="12">
        <f>+F33</f>
        <v>239650.92</v>
      </c>
      <c r="H33" s="10"/>
    </row>
    <row r="34" spans="1:8" x14ac:dyDescent="0.25">
      <c r="A34" s="3" t="s">
        <v>57</v>
      </c>
      <c r="B34" s="7" t="s">
        <v>58</v>
      </c>
      <c r="C34" s="7" t="s">
        <v>12</v>
      </c>
      <c r="D34" s="8">
        <v>45551</v>
      </c>
      <c r="E34" s="8">
        <v>45581</v>
      </c>
      <c r="F34" s="9">
        <v>112347.8</v>
      </c>
      <c r="G34" s="12">
        <f>+F34</f>
        <v>112347.8</v>
      </c>
      <c r="H34" s="10"/>
    </row>
    <row r="35" spans="1:8" x14ac:dyDescent="0.25">
      <c r="A35" s="3" t="s">
        <v>59</v>
      </c>
      <c r="B35" s="7" t="s">
        <v>60</v>
      </c>
      <c r="C35" s="7" t="s">
        <v>12</v>
      </c>
      <c r="D35" s="8">
        <v>45544</v>
      </c>
      <c r="E35" s="8">
        <v>45574</v>
      </c>
      <c r="F35" s="9">
        <v>62351.199999999997</v>
      </c>
      <c r="G35" s="12">
        <f>+F35</f>
        <v>62351.199999999997</v>
      </c>
      <c r="H35" s="10"/>
    </row>
    <row r="36" spans="1:8" x14ac:dyDescent="0.25">
      <c r="A36" s="3" t="s">
        <v>61</v>
      </c>
      <c r="B36" s="7" t="s">
        <v>62</v>
      </c>
      <c r="C36" s="7" t="s">
        <v>63</v>
      </c>
      <c r="D36" s="8">
        <v>45548</v>
      </c>
      <c r="E36" s="8">
        <v>45578</v>
      </c>
      <c r="F36" s="9">
        <v>12800</v>
      </c>
      <c r="G36" s="12">
        <f>+F36</f>
        <v>12800</v>
      </c>
      <c r="H36" s="10"/>
    </row>
    <row r="37" spans="1:8" x14ac:dyDescent="0.25">
      <c r="A37" s="3" t="s">
        <v>64</v>
      </c>
      <c r="B37" s="7" t="s">
        <v>65</v>
      </c>
      <c r="C37" s="7" t="s">
        <v>17</v>
      </c>
      <c r="D37" s="8">
        <v>45537</v>
      </c>
      <c r="E37" s="8">
        <v>45567</v>
      </c>
      <c r="F37" s="9">
        <v>65000</v>
      </c>
      <c r="G37" s="107">
        <f>SUM(F37:F38)</f>
        <v>130000</v>
      </c>
      <c r="H37" s="10"/>
    </row>
    <row r="38" spans="1:8" x14ac:dyDescent="0.25">
      <c r="A38" s="3" t="s">
        <v>66</v>
      </c>
      <c r="B38" s="7" t="s">
        <v>65</v>
      </c>
      <c r="C38" s="7" t="s">
        <v>17</v>
      </c>
      <c r="D38" s="8">
        <v>45567</v>
      </c>
      <c r="E38" s="8">
        <v>45598</v>
      </c>
      <c r="F38" s="9">
        <v>65000</v>
      </c>
      <c r="G38" s="109"/>
      <c r="H38" s="10"/>
    </row>
    <row r="39" spans="1:8" x14ac:dyDescent="0.25">
      <c r="A39" s="3" t="s">
        <v>67</v>
      </c>
      <c r="B39" s="7" t="str">
        <f>+B40</f>
        <v>FUNDPHU</v>
      </c>
      <c r="C39" s="7" t="s">
        <v>25</v>
      </c>
      <c r="D39" s="8">
        <v>45539</v>
      </c>
      <c r="E39" s="8">
        <v>45569</v>
      </c>
      <c r="F39" s="9">
        <v>78000</v>
      </c>
      <c r="G39" s="107">
        <f>SUM(F39:F42)</f>
        <v>390000</v>
      </c>
      <c r="H39" s="10"/>
    </row>
    <row r="40" spans="1:8" x14ac:dyDescent="0.25">
      <c r="A40" s="3" t="s">
        <v>68</v>
      </c>
      <c r="B40" s="7" t="s">
        <v>69</v>
      </c>
      <c r="C40" s="7" t="s">
        <v>70</v>
      </c>
      <c r="D40" s="8">
        <v>45546</v>
      </c>
      <c r="E40" s="8">
        <v>45576</v>
      </c>
      <c r="F40" s="9">
        <v>117000</v>
      </c>
      <c r="G40" s="108"/>
      <c r="H40" s="10"/>
    </row>
    <row r="41" spans="1:8" x14ac:dyDescent="0.25">
      <c r="A41" s="3" t="s">
        <v>71</v>
      </c>
      <c r="B41" s="7" t="s">
        <v>69</v>
      </c>
      <c r="C41" s="7" t="s">
        <v>70</v>
      </c>
      <c r="D41" s="8">
        <v>45553</v>
      </c>
      <c r="E41" s="8">
        <v>45583</v>
      </c>
      <c r="F41" s="9">
        <v>117000</v>
      </c>
      <c r="G41" s="108"/>
      <c r="H41" s="10"/>
    </row>
    <row r="42" spans="1:8" x14ac:dyDescent="0.25">
      <c r="A42" s="3" t="s">
        <v>72</v>
      </c>
      <c r="B42" s="7" t="s">
        <v>69</v>
      </c>
      <c r="C42" s="7" t="s">
        <v>70</v>
      </c>
      <c r="D42" s="8">
        <v>45560</v>
      </c>
      <c r="E42" s="8">
        <v>45590</v>
      </c>
      <c r="F42" s="9">
        <v>78000</v>
      </c>
      <c r="G42" s="109"/>
      <c r="H42" s="10"/>
    </row>
    <row r="43" spans="1:8" x14ac:dyDescent="0.25">
      <c r="A43" s="3" t="s">
        <v>73</v>
      </c>
      <c r="B43" s="7" t="s">
        <v>74</v>
      </c>
      <c r="C43" s="7" t="s">
        <v>25</v>
      </c>
      <c r="D43" s="8">
        <v>45504</v>
      </c>
      <c r="E43" s="8">
        <v>45535</v>
      </c>
      <c r="F43" s="9">
        <v>177088.5</v>
      </c>
      <c r="G43" s="12">
        <f>+F43</f>
        <v>177088.5</v>
      </c>
      <c r="H43" s="10"/>
    </row>
    <row r="44" spans="1:8" x14ac:dyDescent="0.25">
      <c r="A44" s="3" t="s">
        <v>75</v>
      </c>
      <c r="B44" s="7" t="s">
        <v>76</v>
      </c>
      <c r="C44" s="7" t="s">
        <v>77</v>
      </c>
      <c r="D44" s="8">
        <v>45537</v>
      </c>
      <c r="E44" s="8">
        <v>45567</v>
      </c>
      <c r="F44" s="9">
        <v>6264</v>
      </c>
      <c r="G44" s="107">
        <f>SUM(F44:F48)</f>
        <v>35589</v>
      </c>
      <c r="H44" s="10"/>
    </row>
    <row r="45" spans="1:8" x14ac:dyDescent="0.25">
      <c r="A45" s="3" t="s">
        <v>78</v>
      </c>
      <c r="B45" s="7" t="s">
        <v>76</v>
      </c>
      <c r="C45" s="7" t="s">
        <v>77</v>
      </c>
      <c r="D45" s="8">
        <v>45544</v>
      </c>
      <c r="E45" s="8">
        <v>45574</v>
      </c>
      <c r="F45" s="9">
        <v>6960</v>
      </c>
      <c r="G45" s="108"/>
      <c r="H45" s="10"/>
    </row>
    <row r="46" spans="1:8" x14ac:dyDescent="0.25">
      <c r="A46" s="3" t="s">
        <v>79</v>
      </c>
      <c r="B46" s="7" t="s">
        <v>76</v>
      </c>
      <c r="C46" s="7" t="s">
        <v>77</v>
      </c>
      <c r="D46" s="8">
        <v>45545</v>
      </c>
      <c r="E46" s="8">
        <v>45575</v>
      </c>
      <c r="F46" s="9">
        <v>7875</v>
      </c>
      <c r="G46" s="108"/>
      <c r="H46" s="10"/>
    </row>
    <row r="47" spans="1:8" x14ac:dyDescent="0.25">
      <c r="A47" s="3" t="s">
        <v>79</v>
      </c>
      <c r="B47" s="7" t="s">
        <v>76</v>
      </c>
      <c r="C47" s="7" t="s">
        <v>77</v>
      </c>
      <c r="D47" s="8">
        <v>45545</v>
      </c>
      <c r="E47" s="8">
        <v>45575</v>
      </c>
      <c r="F47" s="9">
        <v>7875</v>
      </c>
      <c r="G47" s="108"/>
      <c r="H47" s="10"/>
    </row>
    <row r="48" spans="1:8" x14ac:dyDescent="0.25">
      <c r="A48" s="3" t="s">
        <v>80</v>
      </c>
      <c r="B48" s="7" t="s">
        <v>76</v>
      </c>
      <c r="C48" s="7" t="s">
        <v>77</v>
      </c>
      <c r="D48" s="8">
        <v>45565</v>
      </c>
      <c r="E48" s="8">
        <v>45595</v>
      </c>
      <c r="F48" s="9">
        <v>6615</v>
      </c>
      <c r="G48" s="109"/>
      <c r="H48" s="10"/>
    </row>
    <row r="49" spans="1:8" x14ac:dyDescent="0.25">
      <c r="A49" s="3" t="s">
        <v>81</v>
      </c>
      <c r="B49" s="7" t="s">
        <v>82</v>
      </c>
      <c r="C49" s="7" t="s">
        <v>41</v>
      </c>
      <c r="D49" s="8">
        <v>45562</v>
      </c>
      <c r="E49" s="8">
        <v>45592</v>
      </c>
      <c r="F49" s="9">
        <v>48076.92</v>
      </c>
      <c r="G49" s="12">
        <f>+F49</f>
        <v>48076.92</v>
      </c>
      <c r="H49" s="10"/>
    </row>
    <row r="50" spans="1:8" x14ac:dyDescent="0.25">
      <c r="A50" s="3" t="s">
        <v>83</v>
      </c>
      <c r="B50" s="7" t="s">
        <v>84</v>
      </c>
      <c r="C50" s="7" t="s">
        <v>14</v>
      </c>
      <c r="D50" s="8">
        <v>45525</v>
      </c>
      <c r="E50" s="8">
        <v>45556</v>
      </c>
      <c r="F50" s="9">
        <v>5918.88</v>
      </c>
      <c r="G50" s="12">
        <f>+F50</f>
        <v>5918.88</v>
      </c>
      <c r="H50" s="10"/>
    </row>
    <row r="51" spans="1:8" x14ac:dyDescent="0.25">
      <c r="A51" s="3" t="s">
        <v>85</v>
      </c>
      <c r="B51" s="7" t="s">
        <v>86</v>
      </c>
      <c r="C51" s="7" t="s">
        <v>14</v>
      </c>
      <c r="D51" s="8">
        <v>45516</v>
      </c>
      <c r="E51" s="8">
        <v>45547</v>
      </c>
      <c r="F51" s="9">
        <v>52569</v>
      </c>
      <c r="G51" s="12">
        <f>+F51</f>
        <v>52569</v>
      </c>
      <c r="H51" s="10"/>
    </row>
    <row r="52" spans="1:8" x14ac:dyDescent="0.25">
      <c r="A52" s="3" t="s">
        <v>87</v>
      </c>
      <c r="B52" s="7" t="s">
        <v>88</v>
      </c>
      <c r="C52" s="7" t="s">
        <v>14</v>
      </c>
      <c r="D52" s="8">
        <v>45525</v>
      </c>
      <c r="E52" s="8">
        <v>45556</v>
      </c>
      <c r="F52" s="9">
        <v>150804</v>
      </c>
      <c r="G52" s="15">
        <f>+F52</f>
        <v>150804</v>
      </c>
      <c r="H52" s="10"/>
    </row>
    <row r="53" spans="1:8" x14ac:dyDescent="0.25">
      <c r="A53" s="3" t="s">
        <v>89</v>
      </c>
      <c r="B53" s="7" t="s">
        <v>90</v>
      </c>
      <c r="C53" s="7" t="s">
        <v>12</v>
      </c>
      <c r="D53" s="8">
        <v>45519</v>
      </c>
      <c r="E53" s="8">
        <v>45550</v>
      </c>
      <c r="F53" s="9">
        <v>89818.77</v>
      </c>
      <c r="G53" s="107">
        <f>SUM(F53:F54)</f>
        <v>104130.76000000001</v>
      </c>
      <c r="H53" s="10"/>
    </row>
    <row r="54" spans="1:8" x14ac:dyDescent="0.25">
      <c r="A54" s="3" t="s">
        <v>91</v>
      </c>
      <c r="B54" s="7" t="s">
        <v>90</v>
      </c>
      <c r="C54" s="7" t="s">
        <v>12</v>
      </c>
      <c r="D54" s="8">
        <v>45553</v>
      </c>
      <c r="E54" s="8">
        <v>45583</v>
      </c>
      <c r="F54" s="9">
        <v>14311.99</v>
      </c>
      <c r="G54" s="109"/>
      <c r="H54" s="10"/>
    </row>
    <row r="55" spans="1:8" x14ac:dyDescent="0.25">
      <c r="A55" s="3" t="s">
        <v>92</v>
      </c>
      <c r="B55" s="16" t="s">
        <v>93</v>
      </c>
      <c r="C55" s="7" t="s">
        <v>25</v>
      </c>
      <c r="D55" s="8">
        <v>45531</v>
      </c>
      <c r="E55" s="8">
        <v>45562</v>
      </c>
      <c r="F55" s="9">
        <v>1800</v>
      </c>
      <c r="G55" s="101">
        <f>SUM(F55:F56)</f>
        <v>3600</v>
      </c>
      <c r="H55" s="10"/>
    </row>
    <row r="56" spans="1:8" x14ac:dyDescent="0.25">
      <c r="A56" s="3" t="s">
        <v>94</v>
      </c>
      <c r="B56" s="16" t="s">
        <v>93</v>
      </c>
      <c r="C56" s="7" t="s">
        <v>25</v>
      </c>
      <c r="D56" s="8">
        <v>45545</v>
      </c>
      <c r="E56" s="8">
        <v>45575</v>
      </c>
      <c r="F56" s="9">
        <v>1800</v>
      </c>
      <c r="G56" s="103"/>
      <c r="H56" s="10"/>
    </row>
    <row r="57" spans="1:8" x14ac:dyDescent="0.25">
      <c r="A57" s="3" t="s">
        <v>95</v>
      </c>
      <c r="B57" s="16" t="s">
        <v>96</v>
      </c>
      <c r="C57" s="7" t="s">
        <v>12</v>
      </c>
      <c r="D57" s="8">
        <v>45538</v>
      </c>
      <c r="E57" s="8">
        <v>45568</v>
      </c>
      <c r="F57" s="9">
        <v>96959.94</v>
      </c>
      <c r="G57" s="101">
        <f>SUM(F57:F58)</f>
        <v>141131.92000000001</v>
      </c>
      <c r="H57" s="10"/>
    </row>
    <row r="58" spans="1:8" x14ac:dyDescent="0.25">
      <c r="A58" s="3" t="s">
        <v>97</v>
      </c>
      <c r="B58" s="16" t="s">
        <v>96</v>
      </c>
      <c r="C58" s="7" t="s">
        <v>12</v>
      </c>
      <c r="D58" s="8">
        <v>45554</v>
      </c>
      <c r="E58" s="8">
        <v>45584</v>
      </c>
      <c r="F58" s="9">
        <v>44171.98</v>
      </c>
      <c r="G58" s="103"/>
      <c r="H58" s="10"/>
    </row>
    <row r="59" spans="1:8" x14ac:dyDescent="0.25">
      <c r="A59" s="3" t="s">
        <v>98</v>
      </c>
      <c r="B59" s="16" t="s">
        <v>99</v>
      </c>
      <c r="C59" s="7" t="s">
        <v>25</v>
      </c>
      <c r="D59" s="8">
        <v>45533</v>
      </c>
      <c r="E59" s="8">
        <v>45564</v>
      </c>
      <c r="F59" s="9">
        <v>12980</v>
      </c>
      <c r="G59" s="11">
        <f>+F59</f>
        <v>12980</v>
      </c>
      <c r="H59" s="10"/>
    </row>
    <row r="60" spans="1:8" x14ac:dyDescent="0.25">
      <c r="A60" s="3" t="s">
        <v>100</v>
      </c>
      <c r="B60" s="16" t="s">
        <v>101</v>
      </c>
      <c r="C60" s="7" t="s">
        <v>25</v>
      </c>
      <c r="D60" s="8">
        <v>45537</v>
      </c>
      <c r="E60" s="8">
        <v>45567</v>
      </c>
      <c r="F60" s="9">
        <v>117504.17</v>
      </c>
      <c r="G60" s="101">
        <f>SUM(F60:F61)</f>
        <v>225558.37</v>
      </c>
      <c r="H60" s="10"/>
    </row>
    <row r="61" spans="1:8" x14ac:dyDescent="0.25">
      <c r="A61" s="3" t="s">
        <v>102</v>
      </c>
      <c r="B61" s="16" t="s">
        <v>101</v>
      </c>
      <c r="C61" s="7" t="s">
        <v>25</v>
      </c>
      <c r="D61" s="8">
        <v>45561</v>
      </c>
      <c r="E61" s="8">
        <v>45591</v>
      </c>
      <c r="F61" s="9">
        <v>108054.2</v>
      </c>
      <c r="G61" s="103"/>
      <c r="H61" s="10"/>
    </row>
    <row r="62" spans="1:8" x14ac:dyDescent="0.25">
      <c r="A62" s="3" t="s">
        <v>103</v>
      </c>
      <c r="B62" s="16" t="s">
        <v>104</v>
      </c>
      <c r="C62" s="7" t="s">
        <v>12</v>
      </c>
      <c r="D62" s="8">
        <v>45561</v>
      </c>
      <c r="E62" s="8">
        <v>45591</v>
      </c>
      <c r="F62" s="9">
        <v>9440</v>
      </c>
      <c r="G62" s="11">
        <f>+F62</f>
        <v>9440</v>
      </c>
      <c r="H62" s="10"/>
    </row>
    <row r="63" spans="1:8" x14ac:dyDescent="0.25">
      <c r="A63" s="3" t="s">
        <v>105</v>
      </c>
      <c r="B63" s="16" t="s">
        <v>106</v>
      </c>
      <c r="C63" s="17" t="s">
        <v>47</v>
      </c>
      <c r="D63" s="8">
        <v>45548</v>
      </c>
      <c r="E63" s="8">
        <v>45578</v>
      </c>
      <c r="F63" s="9">
        <v>26196</v>
      </c>
      <c r="G63" s="11">
        <f>+F63</f>
        <v>26196</v>
      </c>
      <c r="H63" s="18"/>
    </row>
    <row r="64" spans="1:8" x14ac:dyDescent="0.25">
      <c r="A64" s="3" t="s">
        <v>107</v>
      </c>
      <c r="B64" s="16" t="s">
        <v>108</v>
      </c>
      <c r="C64" s="17" t="s">
        <v>12</v>
      </c>
      <c r="D64" s="8">
        <v>45539</v>
      </c>
      <c r="E64" s="8">
        <v>45569</v>
      </c>
      <c r="F64" s="9">
        <v>6127.39</v>
      </c>
      <c r="G64" s="11">
        <f>+F64</f>
        <v>6127.39</v>
      </c>
      <c r="H64" s="18"/>
    </row>
    <row r="65" spans="1:8" x14ac:dyDescent="0.25">
      <c r="A65" s="3" t="s">
        <v>109</v>
      </c>
      <c r="B65" s="7" t="s">
        <v>110</v>
      </c>
      <c r="C65" s="7" t="s">
        <v>14</v>
      </c>
      <c r="D65" s="8">
        <v>45525</v>
      </c>
      <c r="E65" s="8">
        <v>45556</v>
      </c>
      <c r="F65" s="9">
        <v>353799.4</v>
      </c>
      <c r="G65" s="101">
        <f>SUM(F65:F66)</f>
        <v>436968.84</v>
      </c>
      <c r="H65" s="10"/>
    </row>
    <row r="66" spans="1:8" x14ac:dyDescent="0.25">
      <c r="A66" s="3" t="s">
        <v>13</v>
      </c>
      <c r="B66" s="16" t="s">
        <v>110</v>
      </c>
      <c r="C66" s="7" t="s">
        <v>25</v>
      </c>
      <c r="D66" s="8">
        <v>45552</v>
      </c>
      <c r="E66" s="8">
        <v>45582</v>
      </c>
      <c r="F66" s="9">
        <v>83169.440000000002</v>
      </c>
      <c r="G66" s="103"/>
      <c r="H66" s="10"/>
    </row>
    <row r="67" spans="1:8" x14ac:dyDescent="0.25">
      <c r="A67" s="19" t="s">
        <v>111</v>
      </c>
      <c r="B67" s="20" t="s">
        <v>112</v>
      </c>
      <c r="C67" s="21" t="s">
        <v>12</v>
      </c>
      <c r="D67" s="22">
        <v>45556</v>
      </c>
      <c r="E67" s="22">
        <v>45586</v>
      </c>
      <c r="F67" s="23">
        <v>342894.71</v>
      </c>
      <c r="G67" s="24">
        <f>+F67</f>
        <v>342894.71</v>
      </c>
      <c r="H67" s="10"/>
    </row>
    <row r="68" spans="1:8" x14ac:dyDescent="0.25">
      <c r="A68" s="19" t="s">
        <v>113</v>
      </c>
      <c r="B68" s="20" t="s">
        <v>114</v>
      </c>
      <c r="C68" s="21" t="s">
        <v>12</v>
      </c>
      <c r="D68" s="22">
        <v>45554</v>
      </c>
      <c r="E68" s="22">
        <v>45584</v>
      </c>
      <c r="F68" s="23">
        <v>49047.88</v>
      </c>
      <c r="G68" s="11">
        <f>+F68</f>
        <v>49047.88</v>
      </c>
      <c r="H68" s="10"/>
    </row>
    <row r="69" spans="1:8" ht="15" customHeight="1" x14ac:dyDescent="0.25">
      <c r="A69" s="19"/>
      <c r="B69" s="20"/>
      <c r="C69" s="21"/>
      <c r="D69" s="22"/>
      <c r="E69" s="22"/>
      <c r="F69" s="23"/>
      <c r="G69" s="6"/>
      <c r="H69" s="10"/>
    </row>
    <row r="70" spans="1:8" ht="15" customHeight="1" x14ac:dyDescent="0.25">
      <c r="A70" s="25"/>
      <c r="B70" s="26"/>
      <c r="C70" s="26"/>
      <c r="D70" s="26"/>
      <c r="E70" s="26"/>
      <c r="F70" s="27">
        <f>SUM(F5:F69)</f>
        <v>4299936.16</v>
      </c>
      <c r="G70" s="28">
        <f>SUM(G5:G69)</f>
        <v>4299936.16</v>
      </c>
      <c r="H70" s="29"/>
    </row>
    <row r="71" spans="1:8" ht="15" customHeight="1" x14ac:dyDescent="0.25">
      <c r="A71" s="25"/>
      <c r="B71" s="30"/>
      <c r="C71" s="30"/>
      <c r="D71" s="31"/>
      <c r="E71" s="31"/>
      <c r="F71" s="31"/>
      <c r="G71" s="32"/>
      <c r="H71" s="33"/>
    </row>
    <row r="72" spans="1:8" ht="15" customHeight="1" x14ac:dyDescent="0.25">
      <c r="A72" s="33"/>
      <c r="B72" s="33"/>
      <c r="C72" s="30"/>
      <c r="D72" s="31"/>
      <c r="E72" s="112" t="s">
        <v>115</v>
      </c>
      <c r="F72" s="112"/>
      <c r="G72" s="28">
        <f>+G70</f>
        <v>4299936.16</v>
      </c>
      <c r="H72" s="33"/>
    </row>
    <row r="73" spans="1:8" ht="15" customHeight="1" x14ac:dyDescent="0.35">
      <c r="A73" s="33"/>
      <c r="B73" s="33"/>
      <c r="C73" s="34"/>
      <c r="D73" s="35"/>
      <c r="E73" s="31" t="s">
        <v>116</v>
      </c>
      <c r="F73" s="31"/>
      <c r="G73" s="36">
        <v>0</v>
      </c>
      <c r="H73" s="33"/>
    </row>
    <row r="74" spans="1:8" ht="15" customHeight="1" x14ac:dyDescent="0.35">
      <c r="A74" s="33"/>
      <c r="B74" s="33"/>
      <c r="C74" s="34"/>
      <c r="D74" s="35"/>
      <c r="E74" s="31" t="s">
        <v>117</v>
      </c>
      <c r="F74" s="31"/>
      <c r="G74" s="113">
        <f>SUM(G72:G73)</f>
        <v>4299936.16</v>
      </c>
      <c r="H74" s="113"/>
    </row>
    <row r="75" spans="1:8" ht="15" customHeight="1" x14ac:dyDescent="0.35">
      <c r="A75" s="33"/>
      <c r="B75" s="33"/>
      <c r="C75" s="34"/>
      <c r="D75" s="35"/>
      <c r="E75" s="31"/>
      <c r="F75" s="31"/>
      <c r="G75" s="36"/>
      <c r="H75" s="33"/>
    </row>
    <row r="76" spans="1:8" ht="16.5" x14ac:dyDescent="0.35">
      <c r="A76" s="33"/>
      <c r="B76" s="33"/>
      <c r="C76" s="34"/>
      <c r="D76" s="35"/>
      <c r="E76" s="31"/>
      <c r="F76" s="31"/>
      <c r="G76" s="32"/>
      <c r="H76" s="33"/>
    </row>
    <row r="77" spans="1:8" ht="18" x14ac:dyDescent="0.4">
      <c r="C77" s="34"/>
      <c r="D77" s="37"/>
      <c r="E77" s="38"/>
      <c r="F77" s="31"/>
      <c r="G77" s="39"/>
    </row>
    <row r="78" spans="1:8" ht="18.75" x14ac:dyDescent="0.3">
      <c r="C78" s="114"/>
      <c r="D78" s="114"/>
      <c r="E78" s="114"/>
      <c r="F78" s="40"/>
    </row>
    <row r="79" spans="1:8" ht="18.75" x14ac:dyDescent="0.3">
      <c r="C79" s="115" t="s">
        <v>118</v>
      </c>
      <c r="D79" s="115"/>
      <c r="E79" s="115"/>
      <c r="F79" s="41"/>
      <c r="H79" s="42"/>
    </row>
    <row r="80" spans="1:8" ht="18.75" x14ac:dyDescent="0.3">
      <c r="C80" s="115" t="s">
        <v>119</v>
      </c>
      <c r="D80" s="115"/>
      <c r="E80" s="115"/>
      <c r="F80" s="41"/>
    </row>
    <row r="81" spans="1:7" ht="18.75" x14ac:dyDescent="0.3">
      <c r="B81" s="116"/>
      <c r="C81" s="116"/>
      <c r="D81" s="116"/>
      <c r="E81" s="116"/>
      <c r="F81" s="116"/>
      <c r="G81" s="44"/>
    </row>
    <row r="83" spans="1:7" x14ac:dyDescent="0.25">
      <c r="A83" s="45"/>
      <c r="B83" s="110"/>
      <c r="C83" s="110"/>
      <c r="D83" s="45"/>
      <c r="E83" s="45"/>
    </row>
    <row r="84" spans="1:7" x14ac:dyDescent="0.25">
      <c r="B84" s="111"/>
      <c r="C84" s="111"/>
      <c r="D84" s="46"/>
      <c r="E84" s="46"/>
      <c r="F84" s="45"/>
    </row>
    <row r="85" spans="1:7" ht="18.75" customHeight="1" x14ac:dyDescent="0.25"/>
    <row r="86" spans="1:7" ht="18.75" customHeight="1" x14ac:dyDescent="0.25"/>
    <row r="87" spans="1:7" ht="18.75" customHeight="1" x14ac:dyDescent="0.3">
      <c r="A87" s="45"/>
      <c r="B87" s="45"/>
      <c r="C87" s="45"/>
      <c r="D87" s="45"/>
      <c r="E87" s="45"/>
      <c r="F87" s="47"/>
    </row>
    <row r="89" spans="1:7" x14ac:dyDescent="0.25">
      <c r="C89" s="44"/>
      <c r="D89" s="48"/>
      <c r="E89" s="48"/>
    </row>
    <row r="90" spans="1:7" ht="18.75" x14ac:dyDescent="0.3">
      <c r="A90" s="45"/>
      <c r="B90" s="45"/>
      <c r="C90" s="49"/>
      <c r="D90" s="48"/>
      <c r="E90" s="48"/>
      <c r="F90" s="50"/>
    </row>
    <row r="91" spans="1:7" x14ac:dyDescent="0.25">
      <c r="C91" s="44"/>
      <c r="D91" s="48"/>
      <c r="E91" s="48"/>
    </row>
    <row r="92" spans="1:7" x14ac:dyDescent="0.25">
      <c r="C92" s="44"/>
      <c r="D92" s="48"/>
      <c r="E92" s="48"/>
    </row>
    <row r="93" spans="1:7" x14ac:dyDescent="0.25">
      <c r="C93" s="44"/>
      <c r="D93" s="48"/>
      <c r="E93" s="48"/>
      <c r="G93" s="45"/>
    </row>
    <row r="94" spans="1:7" x14ac:dyDescent="0.25">
      <c r="C94" s="44"/>
      <c r="D94" s="48"/>
      <c r="E94" s="48"/>
      <c r="G94" s="45"/>
    </row>
    <row r="95" spans="1:7" x14ac:dyDescent="0.25">
      <c r="C95" s="44"/>
      <c r="D95" s="48"/>
      <c r="E95" s="48"/>
    </row>
    <row r="96" spans="1:7" x14ac:dyDescent="0.25">
      <c r="A96" s="45"/>
      <c r="B96" s="45"/>
      <c r="C96" s="45"/>
      <c r="D96" s="46"/>
      <c r="E96" s="46"/>
      <c r="F96" s="49"/>
    </row>
    <row r="97" spans="1:6" ht="18.75" x14ac:dyDescent="0.3">
      <c r="B97" s="45"/>
      <c r="C97" s="45"/>
      <c r="D97" s="46"/>
      <c r="E97" s="46"/>
      <c r="F97" s="51"/>
    </row>
    <row r="99" spans="1:6" x14ac:dyDescent="0.25">
      <c r="D99" s="45"/>
      <c r="E99" s="45"/>
      <c r="F99" s="45"/>
    </row>
    <row r="100" spans="1:6" x14ac:dyDescent="0.25">
      <c r="A100" s="45"/>
      <c r="B100" s="45"/>
      <c r="C100" s="45"/>
    </row>
    <row r="101" spans="1:6" x14ac:dyDescent="0.25">
      <c r="A101" s="45"/>
      <c r="B101" s="45"/>
      <c r="C101" s="45"/>
    </row>
    <row r="103" spans="1:6" ht="18.75" x14ac:dyDescent="0.3">
      <c r="A103" s="52"/>
    </row>
    <row r="104" spans="1:6" ht="18.75" x14ac:dyDescent="0.3">
      <c r="A104" s="52"/>
      <c r="B104" s="52"/>
      <c r="C104" s="52"/>
    </row>
  </sheetData>
  <mergeCells count="26">
    <mergeCell ref="B83:C83"/>
    <mergeCell ref="B84:C84"/>
    <mergeCell ref="E72:F72"/>
    <mergeCell ref="G74:H74"/>
    <mergeCell ref="C78:E78"/>
    <mergeCell ref="C79:E79"/>
    <mergeCell ref="C80:E80"/>
    <mergeCell ref="B81:F81"/>
    <mergeCell ref="G65:G66"/>
    <mergeCell ref="G17:G18"/>
    <mergeCell ref="G20:G25"/>
    <mergeCell ref="G27:G28"/>
    <mergeCell ref="G30:G31"/>
    <mergeCell ref="G37:G38"/>
    <mergeCell ref="G39:G42"/>
    <mergeCell ref="G44:G48"/>
    <mergeCell ref="G53:G54"/>
    <mergeCell ref="G55:G56"/>
    <mergeCell ref="G57:G58"/>
    <mergeCell ref="G60:G61"/>
    <mergeCell ref="G13:G16"/>
    <mergeCell ref="A1:G1"/>
    <mergeCell ref="A2:G2"/>
    <mergeCell ref="A3:G3"/>
    <mergeCell ref="G5:G6"/>
    <mergeCell ref="G7:G12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380E-4821-4737-AE05-CE851690EC1F}">
  <dimension ref="A1:K109"/>
  <sheetViews>
    <sheetView zoomScaleNormal="100" workbookViewId="0">
      <selection activeCell="K12" sqref="K12"/>
    </sheetView>
  </sheetViews>
  <sheetFormatPr baseColWidth="10" defaultRowHeight="15" x14ac:dyDescent="0.25"/>
  <cols>
    <col min="1" max="1" width="13" customWidth="1"/>
    <col min="2" max="2" width="21.7109375" customWidth="1"/>
    <col min="3" max="3" width="14.140625" customWidth="1"/>
    <col min="4" max="4" width="10" customWidth="1"/>
    <col min="5" max="5" width="8.5703125" customWidth="1"/>
    <col min="6" max="6" width="11.85546875" customWidth="1"/>
    <col min="7" max="7" width="10.28515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11" ht="23.25" x14ac:dyDescent="0.25">
      <c r="A1" s="104" t="s">
        <v>185</v>
      </c>
      <c r="B1" s="104"/>
      <c r="C1" s="104"/>
      <c r="D1" s="104"/>
      <c r="E1" s="104"/>
      <c r="F1" s="104"/>
      <c r="G1" s="104"/>
      <c r="H1" s="92"/>
    </row>
    <row r="2" spans="1:11" ht="15.75" x14ac:dyDescent="0.25">
      <c r="A2" s="120"/>
      <c r="B2" s="120"/>
      <c r="C2" s="120"/>
      <c r="D2" s="120"/>
      <c r="E2" s="120"/>
      <c r="F2" s="120"/>
      <c r="G2" s="120"/>
      <c r="H2" s="92"/>
    </row>
    <row r="3" spans="1:11" x14ac:dyDescent="0.25">
      <c r="A3" s="121" t="s">
        <v>148</v>
      </c>
      <c r="B3" s="121"/>
      <c r="C3" s="121"/>
      <c r="D3" s="121"/>
      <c r="E3" s="121"/>
      <c r="F3" s="121"/>
      <c r="G3" s="121"/>
      <c r="H3" s="92"/>
    </row>
    <row r="4" spans="1:11" ht="33.75" x14ac:dyDescent="0.25">
      <c r="A4" s="67" t="s">
        <v>2</v>
      </c>
      <c r="B4" s="67" t="s">
        <v>3</v>
      </c>
      <c r="C4" s="67" t="s">
        <v>149</v>
      </c>
      <c r="D4" s="67" t="s">
        <v>5</v>
      </c>
      <c r="E4" s="68" t="s">
        <v>6</v>
      </c>
      <c r="F4" s="67" t="s">
        <v>7</v>
      </c>
      <c r="G4" s="67" t="s">
        <v>8</v>
      </c>
      <c r="H4" s="67" t="s">
        <v>9</v>
      </c>
    </row>
    <row r="5" spans="1:11" x14ac:dyDescent="0.25">
      <c r="A5" s="74" t="s">
        <v>124</v>
      </c>
      <c r="B5" s="124" t="s">
        <v>24</v>
      </c>
      <c r="C5" s="74" t="s">
        <v>25</v>
      </c>
      <c r="D5" s="72">
        <v>45664</v>
      </c>
      <c r="E5" s="72">
        <v>45695</v>
      </c>
      <c r="F5" s="73">
        <v>56620</v>
      </c>
      <c r="G5" s="122">
        <f>SUM(F5:F9)</f>
        <v>220887</v>
      </c>
      <c r="H5" s="67"/>
    </row>
    <row r="6" spans="1:11" x14ac:dyDescent="0.25">
      <c r="A6" s="74" t="s">
        <v>125</v>
      </c>
      <c r="B6" s="125"/>
      <c r="C6" s="67" t="s">
        <v>25</v>
      </c>
      <c r="D6" s="5">
        <v>45671</v>
      </c>
      <c r="E6" s="5">
        <v>45702</v>
      </c>
      <c r="F6" s="70">
        <v>63270</v>
      </c>
      <c r="G6" s="123"/>
      <c r="H6" s="67"/>
    </row>
    <row r="7" spans="1:11" x14ac:dyDescent="0.25">
      <c r="A7" s="67" t="s">
        <v>123</v>
      </c>
      <c r="B7" s="125"/>
      <c r="C7" s="67" t="s">
        <v>25</v>
      </c>
      <c r="D7" s="5">
        <v>45677</v>
      </c>
      <c r="E7" s="5">
        <v>45708</v>
      </c>
      <c r="F7" s="70">
        <v>62936</v>
      </c>
      <c r="G7" s="123"/>
      <c r="H7" s="67"/>
    </row>
    <row r="8" spans="1:11" x14ac:dyDescent="0.25">
      <c r="A8" s="67" t="s">
        <v>126</v>
      </c>
      <c r="B8" s="125"/>
      <c r="C8" s="67" t="s">
        <v>25</v>
      </c>
      <c r="D8" s="5">
        <v>45677</v>
      </c>
      <c r="E8" s="5">
        <v>45708</v>
      </c>
      <c r="F8" s="70">
        <v>1740</v>
      </c>
      <c r="G8" s="123"/>
      <c r="H8" s="67"/>
    </row>
    <row r="9" spans="1:11" x14ac:dyDescent="0.25">
      <c r="A9" s="67" t="s">
        <v>127</v>
      </c>
      <c r="B9" s="125"/>
      <c r="C9" s="67" t="s">
        <v>25</v>
      </c>
      <c r="D9" s="5">
        <v>45685</v>
      </c>
      <c r="E9" s="5">
        <v>45716</v>
      </c>
      <c r="F9" s="70">
        <v>36321</v>
      </c>
      <c r="G9" s="123"/>
      <c r="H9" s="67"/>
    </row>
    <row r="10" spans="1:11" x14ac:dyDescent="0.25">
      <c r="A10" s="67" t="s">
        <v>144</v>
      </c>
      <c r="B10" s="67" t="s">
        <v>145</v>
      </c>
      <c r="C10" s="67" t="s">
        <v>146</v>
      </c>
      <c r="D10" s="5">
        <v>45686</v>
      </c>
      <c r="E10" s="5">
        <v>45717</v>
      </c>
      <c r="F10" s="70">
        <v>1960</v>
      </c>
      <c r="G10" s="122">
        <f>SUM(F10:F11)</f>
        <v>3430</v>
      </c>
      <c r="H10" s="67"/>
    </row>
    <row r="11" spans="1:11" x14ac:dyDescent="0.25">
      <c r="A11" s="67" t="s">
        <v>147</v>
      </c>
      <c r="B11" s="71" t="s">
        <v>145</v>
      </c>
      <c r="C11" s="67" t="s">
        <v>146</v>
      </c>
      <c r="D11" s="5">
        <v>45658</v>
      </c>
      <c r="E11" s="5">
        <v>45689</v>
      </c>
      <c r="F11" s="70">
        <v>1470</v>
      </c>
      <c r="G11" s="127"/>
      <c r="H11" s="67"/>
    </row>
    <row r="12" spans="1:11" ht="24.75" customHeight="1" x14ac:dyDescent="0.25">
      <c r="A12" s="67" t="s">
        <v>120</v>
      </c>
      <c r="B12" s="67" t="s">
        <v>121</v>
      </c>
      <c r="C12" s="5" t="s">
        <v>122</v>
      </c>
      <c r="D12" s="5">
        <v>45688</v>
      </c>
      <c r="E12" s="5">
        <v>45718</v>
      </c>
      <c r="F12" s="70">
        <v>1758.2</v>
      </c>
      <c r="G12" s="11">
        <v>1758.2</v>
      </c>
      <c r="H12" s="67"/>
      <c r="K12" s="95"/>
    </row>
    <row r="13" spans="1:11" ht="15" customHeight="1" x14ac:dyDescent="0.25">
      <c r="A13" s="67" t="s">
        <v>100</v>
      </c>
      <c r="B13" s="124" t="s">
        <v>140</v>
      </c>
      <c r="C13" s="5" t="s">
        <v>25</v>
      </c>
      <c r="D13" s="5">
        <v>45687</v>
      </c>
      <c r="E13" s="5">
        <v>45718</v>
      </c>
      <c r="F13" s="70">
        <v>299000</v>
      </c>
      <c r="G13" s="117">
        <f>SUM(F13:F15)</f>
        <v>761000</v>
      </c>
      <c r="H13" s="67"/>
    </row>
    <row r="14" spans="1:11" ht="15" customHeight="1" x14ac:dyDescent="0.25">
      <c r="A14" s="67" t="s">
        <v>138</v>
      </c>
      <c r="B14" s="125"/>
      <c r="C14" s="5" t="s">
        <v>25</v>
      </c>
      <c r="D14" s="5">
        <v>45687</v>
      </c>
      <c r="E14" s="5">
        <v>45718</v>
      </c>
      <c r="F14" s="70">
        <v>236000</v>
      </c>
      <c r="G14" s="118"/>
      <c r="H14" s="67"/>
    </row>
    <row r="15" spans="1:11" ht="13.5" customHeight="1" x14ac:dyDescent="0.25">
      <c r="A15" s="67" t="s">
        <v>139</v>
      </c>
      <c r="B15" s="126"/>
      <c r="C15" s="5" t="s">
        <v>25</v>
      </c>
      <c r="D15" s="5">
        <v>45667</v>
      </c>
      <c r="E15" s="5">
        <v>45698</v>
      </c>
      <c r="F15" s="70">
        <v>226000</v>
      </c>
      <c r="G15" s="119"/>
      <c r="H15" s="67"/>
    </row>
    <row r="16" spans="1:11" x14ac:dyDescent="0.25">
      <c r="A16" s="93" t="s">
        <v>129</v>
      </c>
      <c r="B16" s="124" t="s">
        <v>76</v>
      </c>
      <c r="C16" s="67" t="s">
        <v>77</v>
      </c>
      <c r="D16" s="5">
        <v>45684</v>
      </c>
      <c r="E16" s="5">
        <v>45715</v>
      </c>
      <c r="F16" s="70">
        <v>4788</v>
      </c>
      <c r="G16" s="117">
        <f>SUM(F16:F19)</f>
        <v>19215</v>
      </c>
      <c r="H16" s="67"/>
    </row>
    <row r="17" spans="1:8" x14ac:dyDescent="0.25">
      <c r="A17" s="93" t="s">
        <v>130</v>
      </c>
      <c r="B17" s="125"/>
      <c r="C17" s="67" t="s">
        <v>77</v>
      </c>
      <c r="D17" s="5">
        <v>45677</v>
      </c>
      <c r="E17" s="5">
        <v>45708</v>
      </c>
      <c r="F17" s="70">
        <v>5670</v>
      </c>
      <c r="G17" s="118"/>
      <c r="H17" s="67"/>
    </row>
    <row r="18" spans="1:8" x14ac:dyDescent="0.25">
      <c r="A18" s="93" t="s">
        <v>131</v>
      </c>
      <c r="B18" s="125"/>
      <c r="C18" s="67" t="s">
        <v>77</v>
      </c>
      <c r="D18" s="5">
        <v>45670</v>
      </c>
      <c r="E18" s="5">
        <v>45701</v>
      </c>
      <c r="F18" s="70">
        <v>4725</v>
      </c>
      <c r="G18" s="118"/>
      <c r="H18" s="67"/>
    </row>
    <row r="19" spans="1:8" x14ac:dyDescent="0.25">
      <c r="A19" s="93" t="s">
        <v>132</v>
      </c>
      <c r="B19" s="126"/>
      <c r="C19" s="67" t="s">
        <v>77</v>
      </c>
      <c r="D19" s="5">
        <v>45664</v>
      </c>
      <c r="E19" s="5">
        <v>45695</v>
      </c>
      <c r="F19" s="70">
        <v>4032</v>
      </c>
      <c r="G19" s="119"/>
      <c r="H19" s="67"/>
    </row>
    <row r="20" spans="1:8" x14ac:dyDescent="0.25">
      <c r="A20" s="93" t="s">
        <v>133</v>
      </c>
      <c r="B20" s="124" t="s">
        <v>134</v>
      </c>
      <c r="C20" s="67" t="s">
        <v>25</v>
      </c>
      <c r="D20" s="5">
        <v>45665</v>
      </c>
      <c r="E20" s="5">
        <v>45696</v>
      </c>
      <c r="F20" s="70">
        <v>91757</v>
      </c>
      <c r="G20" s="117">
        <f>SUM(F20:F21)</f>
        <v>204553</v>
      </c>
      <c r="H20" s="67"/>
    </row>
    <row r="21" spans="1:8" x14ac:dyDescent="0.25">
      <c r="A21" s="93" t="s">
        <v>135</v>
      </c>
      <c r="B21" s="126"/>
      <c r="C21" s="67" t="s">
        <v>25</v>
      </c>
      <c r="D21" s="5">
        <v>45680</v>
      </c>
      <c r="E21" s="5">
        <v>45711</v>
      </c>
      <c r="F21" s="70">
        <v>112796</v>
      </c>
      <c r="G21" s="119"/>
      <c r="H21" s="67"/>
    </row>
    <row r="22" spans="1:8" x14ac:dyDescent="0.25">
      <c r="A22" s="93" t="s">
        <v>133</v>
      </c>
      <c r="B22" s="124" t="s">
        <v>93</v>
      </c>
      <c r="C22" s="67" t="s">
        <v>25</v>
      </c>
      <c r="D22" s="5">
        <v>45664</v>
      </c>
      <c r="E22" s="5">
        <v>45695</v>
      </c>
      <c r="F22" s="70">
        <v>600</v>
      </c>
      <c r="G22" s="117">
        <f>SUM(F22:F24)</f>
        <v>49675</v>
      </c>
      <c r="H22" s="67"/>
    </row>
    <row r="23" spans="1:8" x14ac:dyDescent="0.25">
      <c r="A23" s="93" t="s">
        <v>136</v>
      </c>
      <c r="B23" s="125"/>
      <c r="C23" s="67" t="s">
        <v>25</v>
      </c>
      <c r="D23" s="5">
        <v>45671</v>
      </c>
      <c r="E23" s="5">
        <v>45702</v>
      </c>
      <c r="F23" s="70">
        <v>1450</v>
      </c>
      <c r="G23" s="118"/>
      <c r="H23" s="67"/>
    </row>
    <row r="24" spans="1:8" x14ac:dyDescent="0.25">
      <c r="A24" s="93" t="s">
        <v>137</v>
      </c>
      <c r="B24" s="126"/>
      <c r="C24" s="67" t="s">
        <v>25</v>
      </c>
      <c r="D24" s="5">
        <v>45685</v>
      </c>
      <c r="E24" s="5">
        <v>45716</v>
      </c>
      <c r="F24" s="70">
        <v>47625</v>
      </c>
      <c r="G24" s="119"/>
      <c r="H24" s="67"/>
    </row>
    <row r="25" spans="1:8" x14ac:dyDescent="0.25">
      <c r="A25" s="93" t="s">
        <v>141</v>
      </c>
      <c r="B25" s="67" t="s">
        <v>142</v>
      </c>
      <c r="C25" s="67" t="s">
        <v>143</v>
      </c>
      <c r="D25" s="5">
        <v>45665</v>
      </c>
      <c r="E25" s="5">
        <v>45696</v>
      </c>
      <c r="F25" s="70">
        <v>154200</v>
      </c>
      <c r="G25" s="11">
        <v>154200</v>
      </c>
      <c r="H25" s="67"/>
    </row>
    <row r="26" spans="1:8" x14ac:dyDescent="0.25">
      <c r="A26" s="93"/>
      <c r="B26" s="67"/>
      <c r="C26" s="67"/>
      <c r="D26" s="5"/>
      <c r="E26" s="94"/>
      <c r="F26" s="70"/>
      <c r="G26" s="11"/>
      <c r="H26" s="67"/>
    </row>
    <row r="27" spans="1:8" x14ac:dyDescent="0.25">
      <c r="A27" s="53"/>
      <c r="B27" s="54"/>
      <c r="C27" s="54"/>
      <c r="D27" s="55"/>
      <c r="E27" s="56"/>
      <c r="F27" s="57"/>
      <c r="G27" s="58"/>
      <c r="H27" s="54"/>
    </row>
    <row r="28" spans="1:8" x14ac:dyDescent="0.25">
      <c r="A28" s="25"/>
      <c r="B28" s="30"/>
      <c r="C28" s="30"/>
      <c r="D28" s="31"/>
      <c r="E28" s="31"/>
      <c r="F28" s="31"/>
      <c r="H28" s="29"/>
    </row>
    <row r="29" spans="1:8" x14ac:dyDescent="0.25">
      <c r="A29" s="33"/>
      <c r="B29" s="33"/>
      <c r="C29" s="30"/>
      <c r="D29" s="31"/>
      <c r="E29" s="112" t="s">
        <v>115</v>
      </c>
      <c r="F29" s="112"/>
      <c r="G29" s="28">
        <f>SUM(G5:G24)</f>
        <v>1260518.2</v>
      </c>
      <c r="H29" s="33"/>
    </row>
    <row r="30" spans="1:8" ht="16.5" x14ac:dyDescent="0.35">
      <c r="A30" s="33"/>
      <c r="B30" s="33"/>
      <c r="C30" s="34"/>
      <c r="D30" s="35"/>
      <c r="E30" s="31" t="s">
        <v>116</v>
      </c>
      <c r="F30" s="31"/>
      <c r="G30" s="28">
        <f>+G29</f>
        <v>1260518.2</v>
      </c>
      <c r="H30" s="33"/>
    </row>
    <row r="31" spans="1:8" ht="16.5" x14ac:dyDescent="0.35">
      <c r="A31" s="33"/>
      <c r="B31" s="33"/>
      <c r="C31" s="34"/>
      <c r="D31" s="35"/>
      <c r="E31" s="31" t="s">
        <v>117</v>
      </c>
      <c r="F31" s="31"/>
      <c r="G31" s="36">
        <v>0</v>
      </c>
      <c r="H31" s="33"/>
    </row>
    <row r="32" spans="1:8" ht="16.5" x14ac:dyDescent="0.35">
      <c r="A32" s="33"/>
      <c r="B32" s="33"/>
      <c r="C32" s="34"/>
      <c r="D32" s="35"/>
      <c r="E32" s="31"/>
      <c r="F32" s="31"/>
      <c r="G32" s="113">
        <f>SUM(G30:G31)</f>
        <v>1260518.2</v>
      </c>
      <c r="H32" s="113"/>
    </row>
    <row r="33" spans="1:8" ht="16.5" x14ac:dyDescent="0.35">
      <c r="A33" s="33"/>
      <c r="B33" s="33"/>
      <c r="C33" s="34"/>
      <c r="D33" s="35"/>
      <c r="E33" s="31"/>
      <c r="F33" s="31"/>
      <c r="G33" s="36"/>
      <c r="H33" s="33"/>
    </row>
    <row r="34" spans="1:8" ht="18" x14ac:dyDescent="0.4">
      <c r="C34" s="34"/>
      <c r="D34" s="37"/>
      <c r="E34" s="38"/>
      <c r="F34" s="31"/>
      <c r="G34" s="32"/>
      <c r="H34" s="33"/>
    </row>
    <row r="35" spans="1:8" ht="18.75" x14ac:dyDescent="0.3">
      <c r="C35" s="114"/>
      <c r="D35" s="114"/>
      <c r="E35" s="114"/>
      <c r="F35" s="43"/>
      <c r="G35" s="39"/>
    </row>
    <row r="36" spans="1:8" ht="18.75" x14ac:dyDescent="0.3">
      <c r="C36" s="115" t="s">
        <v>118</v>
      </c>
      <c r="D36" s="115"/>
      <c r="E36" s="115"/>
      <c r="F36" s="41"/>
    </row>
    <row r="37" spans="1:8" ht="18.75" x14ac:dyDescent="0.3">
      <c r="C37" s="115" t="s">
        <v>119</v>
      </c>
      <c r="D37" s="115"/>
      <c r="E37" s="115"/>
      <c r="F37" s="41"/>
      <c r="H37" s="42"/>
    </row>
    <row r="38" spans="1:8" ht="18.75" x14ac:dyDescent="0.3">
      <c r="B38" s="116"/>
      <c r="C38" s="116"/>
      <c r="D38" s="116"/>
      <c r="E38" s="116"/>
      <c r="F38" s="116"/>
    </row>
    <row r="39" spans="1:8" x14ac:dyDescent="0.25">
      <c r="G39" s="44"/>
    </row>
    <row r="40" spans="1:8" x14ac:dyDescent="0.25">
      <c r="A40" s="45"/>
      <c r="B40" s="110"/>
      <c r="C40" s="110"/>
      <c r="D40" s="45"/>
      <c r="E40" s="45"/>
    </row>
    <row r="41" spans="1:8" x14ac:dyDescent="0.25">
      <c r="B41" s="111"/>
      <c r="C41" s="111"/>
      <c r="D41" s="46"/>
      <c r="E41" s="46"/>
      <c r="F41" s="45"/>
    </row>
    <row r="44" spans="1:8" ht="18.75" x14ac:dyDescent="0.3">
      <c r="A44" s="45"/>
      <c r="B44" s="45"/>
      <c r="C44" s="45"/>
      <c r="D44" s="45"/>
      <c r="E44" s="45"/>
      <c r="F44" s="47"/>
    </row>
    <row r="46" spans="1:8" x14ac:dyDescent="0.25">
      <c r="C46" s="44"/>
      <c r="D46" s="48"/>
      <c r="E46" s="48"/>
    </row>
    <row r="47" spans="1:8" ht="18.75" x14ac:dyDescent="0.3">
      <c r="A47" s="45"/>
      <c r="B47" s="45"/>
      <c r="C47" s="49"/>
      <c r="D47" s="48"/>
      <c r="E47" s="48"/>
      <c r="F47" s="50"/>
    </row>
    <row r="48" spans="1:8" ht="13.5" customHeight="1" x14ac:dyDescent="0.25">
      <c r="C48" s="44"/>
      <c r="D48" s="48"/>
      <c r="E48" s="48"/>
    </row>
    <row r="49" spans="1:7" ht="15.75" customHeight="1" x14ac:dyDescent="0.25">
      <c r="C49" s="44"/>
      <c r="D49" s="48"/>
      <c r="E49" s="48"/>
    </row>
    <row r="50" spans="1:7" ht="15.75" customHeight="1" x14ac:dyDescent="0.25">
      <c r="C50" s="44"/>
      <c r="D50" s="48"/>
      <c r="E50" s="48"/>
    </row>
    <row r="51" spans="1:7" ht="15.75" customHeight="1" x14ac:dyDescent="0.25">
      <c r="C51" s="44"/>
      <c r="D51" s="48"/>
      <c r="E51" s="48"/>
      <c r="G51" s="45"/>
    </row>
    <row r="52" spans="1:7" ht="16.5" customHeight="1" x14ac:dyDescent="0.25">
      <c r="C52" s="44"/>
      <c r="D52" s="48"/>
      <c r="E52" s="48"/>
      <c r="G52" s="45"/>
    </row>
    <row r="53" spans="1:7" ht="15" customHeight="1" x14ac:dyDescent="0.25">
      <c r="A53" s="45"/>
      <c r="B53" s="45"/>
      <c r="C53" s="45"/>
      <c r="D53" s="46"/>
      <c r="E53" s="46"/>
      <c r="F53" s="49"/>
    </row>
    <row r="54" spans="1:7" ht="18.75" x14ac:dyDescent="0.3">
      <c r="B54" s="45"/>
      <c r="C54" s="45"/>
      <c r="D54" s="46"/>
      <c r="E54" s="46"/>
      <c r="F54" s="51"/>
    </row>
    <row r="56" spans="1:7" x14ac:dyDescent="0.25">
      <c r="D56" s="45"/>
      <c r="E56" s="45"/>
      <c r="F56" s="45"/>
    </row>
    <row r="57" spans="1:7" x14ac:dyDescent="0.25">
      <c r="A57" s="45"/>
      <c r="B57" s="45"/>
      <c r="C57" s="45"/>
    </row>
    <row r="58" spans="1:7" x14ac:dyDescent="0.25">
      <c r="A58" s="45"/>
      <c r="B58" s="45"/>
      <c r="C58" s="45"/>
    </row>
    <row r="60" spans="1:7" ht="18.75" x14ac:dyDescent="0.3">
      <c r="A60" s="52"/>
    </row>
    <row r="61" spans="1:7" ht="18.75" x14ac:dyDescent="0.3">
      <c r="A61" s="52"/>
      <c r="B61" s="52"/>
      <c r="C61" s="52"/>
    </row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107" ht="18.75" customHeight="1" x14ac:dyDescent="0.25"/>
    <row r="108" ht="18.75" customHeight="1" x14ac:dyDescent="0.25"/>
    <row r="109" ht="18.75" customHeight="1" x14ac:dyDescent="0.25"/>
  </sheetData>
  <mergeCells count="22">
    <mergeCell ref="G16:G19"/>
    <mergeCell ref="G20:G21"/>
    <mergeCell ref="G22:G24"/>
    <mergeCell ref="A1:G1"/>
    <mergeCell ref="A2:G2"/>
    <mergeCell ref="A3:G3"/>
    <mergeCell ref="G5:G9"/>
    <mergeCell ref="G13:G15"/>
    <mergeCell ref="B22:B24"/>
    <mergeCell ref="B20:B21"/>
    <mergeCell ref="B16:B19"/>
    <mergeCell ref="B13:B15"/>
    <mergeCell ref="B5:B9"/>
    <mergeCell ref="G10:G11"/>
    <mergeCell ref="B40:C40"/>
    <mergeCell ref="B41:C41"/>
    <mergeCell ref="E29:F29"/>
    <mergeCell ref="G32:H32"/>
    <mergeCell ref="C35:E35"/>
    <mergeCell ref="C36:E36"/>
    <mergeCell ref="C37:E37"/>
    <mergeCell ref="B38:F38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5AE7C-348F-4E1D-A83B-C82562C6605B}">
  <dimension ref="A1:H40"/>
  <sheetViews>
    <sheetView tabSelected="1" workbookViewId="0">
      <selection activeCell="C21" sqref="C21"/>
    </sheetView>
  </sheetViews>
  <sheetFormatPr baseColWidth="10" defaultRowHeight="15" x14ac:dyDescent="0.25"/>
  <cols>
    <col min="1" max="1" width="12.28515625" customWidth="1"/>
    <col min="2" max="2" width="20.7109375" style="75" customWidth="1"/>
    <col min="4" max="4" width="9" customWidth="1"/>
    <col min="5" max="5" width="8.42578125" customWidth="1"/>
    <col min="6" max="6" width="12.5703125" customWidth="1"/>
    <col min="7" max="7" width="13.28515625" customWidth="1"/>
    <col min="8" max="8" width="8.5703125" customWidth="1"/>
    <col min="9" max="9" width="4" customWidth="1"/>
  </cols>
  <sheetData>
    <row r="1" spans="1:8" ht="23.25" x14ac:dyDescent="0.25">
      <c r="A1" s="104" t="s">
        <v>0</v>
      </c>
      <c r="B1" s="104"/>
      <c r="C1" s="104"/>
      <c r="D1" s="104"/>
      <c r="E1" s="104"/>
      <c r="F1" s="104"/>
      <c r="G1" s="104"/>
    </row>
    <row r="2" spans="1:8" ht="15.75" x14ac:dyDescent="0.25">
      <c r="A2" s="105"/>
      <c r="B2" s="105"/>
      <c r="C2" s="105"/>
      <c r="D2" s="105"/>
      <c r="E2" s="105"/>
      <c r="F2" s="105"/>
      <c r="G2" s="105"/>
    </row>
    <row r="3" spans="1:8" x14ac:dyDescent="0.25">
      <c r="A3" s="106" t="s">
        <v>148</v>
      </c>
      <c r="B3" s="106"/>
      <c r="C3" s="106"/>
      <c r="D3" s="106"/>
      <c r="E3" s="106"/>
      <c r="F3" s="106"/>
      <c r="G3" s="106"/>
    </row>
    <row r="4" spans="1:8" ht="33.75" x14ac:dyDescent="0.25">
      <c r="A4" s="67" t="s">
        <v>2</v>
      </c>
      <c r="B4" s="69" t="s">
        <v>3</v>
      </c>
      <c r="C4" s="67" t="s">
        <v>149</v>
      </c>
      <c r="D4" s="67" t="s">
        <v>5</v>
      </c>
      <c r="E4" s="68" t="s">
        <v>6</v>
      </c>
      <c r="F4" s="67" t="s">
        <v>7</v>
      </c>
      <c r="G4" s="67" t="s">
        <v>8</v>
      </c>
      <c r="H4" s="67" t="s">
        <v>9</v>
      </c>
    </row>
    <row r="5" spans="1:8" ht="10.5" customHeight="1" x14ac:dyDescent="0.25">
      <c r="A5" s="76" t="s">
        <v>150</v>
      </c>
      <c r="B5" s="77" t="s">
        <v>151</v>
      </c>
      <c r="C5" s="77" t="s">
        <v>153</v>
      </c>
      <c r="D5" s="86">
        <v>45698</v>
      </c>
      <c r="E5" s="86">
        <v>45734</v>
      </c>
      <c r="F5" s="90">
        <v>22176</v>
      </c>
      <c r="G5" s="78">
        <v>22176</v>
      </c>
      <c r="H5" s="79"/>
    </row>
    <row r="6" spans="1:8" ht="11.25" customHeight="1" x14ac:dyDescent="0.25">
      <c r="A6" s="76" t="s">
        <v>128</v>
      </c>
      <c r="B6" s="80" t="s">
        <v>24</v>
      </c>
      <c r="C6" s="80" t="s">
        <v>25</v>
      </c>
      <c r="D6" s="86">
        <v>45692</v>
      </c>
      <c r="E6" s="86">
        <v>45720</v>
      </c>
      <c r="F6" s="90">
        <v>19530</v>
      </c>
      <c r="G6" s="130">
        <f>SUM(F6:F9)</f>
        <v>90955</v>
      </c>
      <c r="H6" s="79"/>
    </row>
    <row r="7" spans="1:8" ht="11.25" customHeight="1" x14ac:dyDescent="0.25">
      <c r="A7" s="76" t="s">
        <v>155</v>
      </c>
      <c r="B7" s="80" t="s">
        <v>24</v>
      </c>
      <c r="C7" s="80" t="s">
        <v>25</v>
      </c>
      <c r="D7" s="86">
        <v>45699</v>
      </c>
      <c r="E7" s="86">
        <v>45727</v>
      </c>
      <c r="F7" s="90">
        <v>28180</v>
      </c>
      <c r="G7" s="131"/>
      <c r="H7" s="79"/>
    </row>
    <row r="8" spans="1:8" ht="11.25" customHeight="1" x14ac:dyDescent="0.25">
      <c r="A8" s="76" t="s">
        <v>156</v>
      </c>
      <c r="B8" s="80" t="s">
        <v>24</v>
      </c>
      <c r="C8" s="80" t="s">
        <v>25</v>
      </c>
      <c r="D8" s="86">
        <v>45706</v>
      </c>
      <c r="E8" s="86">
        <v>45734</v>
      </c>
      <c r="F8" s="90">
        <v>21505</v>
      </c>
      <c r="G8" s="131"/>
      <c r="H8" s="79"/>
    </row>
    <row r="9" spans="1:8" ht="11.25" customHeight="1" x14ac:dyDescent="0.25">
      <c r="A9" s="76" t="s">
        <v>157</v>
      </c>
      <c r="B9" s="80" t="s">
        <v>24</v>
      </c>
      <c r="C9" s="80" t="s">
        <v>25</v>
      </c>
      <c r="D9" s="86">
        <v>45713</v>
      </c>
      <c r="E9" s="86">
        <v>45741</v>
      </c>
      <c r="F9" s="90">
        <v>21740</v>
      </c>
      <c r="G9" s="132"/>
      <c r="H9" s="79"/>
    </row>
    <row r="10" spans="1:8" ht="10.5" customHeight="1" x14ac:dyDescent="0.25">
      <c r="A10" s="76" t="s">
        <v>166</v>
      </c>
      <c r="B10" s="77" t="s">
        <v>167</v>
      </c>
      <c r="C10" s="77" t="s">
        <v>164</v>
      </c>
      <c r="D10" s="87" t="s">
        <v>168</v>
      </c>
      <c r="E10" s="86">
        <v>45719</v>
      </c>
      <c r="F10" s="90">
        <v>50000</v>
      </c>
      <c r="G10" s="78">
        <v>50000</v>
      </c>
      <c r="H10" s="79"/>
    </row>
    <row r="11" spans="1:8" ht="12" customHeight="1" x14ac:dyDescent="0.25">
      <c r="A11" s="76" t="s">
        <v>144</v>
      </c>
      <c r="B11" s="80" t="s">
        <v>145</v>
      </c>
      <c r="C11" s="80" t="s">
        <v>146</v>
      </c>
      <c r="D11" s="86">
        <v>45686</v>
      </c>
      <c r="E11" s="87" t="s">
        <v>154</v>
      </c>
      <c r="F11" s="90">
        <v>1960</v>
      </c>
      <c r="G11" s="130">
        <f>SUM(F11:F13)</f>
        <v>5880</v>
      </c>
      <c r="H11" s="79"/>
    </row>
    <row r="12" spans="1:8" ht="10.5" customHeight="1" x14ac:dyDescent="0.25">
      <c r="A12" s="76" t="s">
        <v>158</v>
      </c>
      <c r="B12" s="80" t="s">
        <v>145</v>
      </c>
      <c r="C12" s="80" t="s">
        <v>146</v>
      </c>
      <c r="D12" s="86">
        <v>45712</v>
      </c>
      <c r="E12" s="86">
        <v>45740</v>
      </c>
      <c r="F12" s="90">
        <v>2450</v>
      </c>
      <c r="G12" s="131"/>
      <c r="H12" s="79"/>
    </row>
    <row r="13" spans="1:8" ht="10.5" customHeight="1" x14ac:dyDescent="0.25">
      <c r="A13" s="76" t="s">
        <v>147</v>
      </c>
      <c r="B13" s="80" t="s">
        <v>145</v>
      </c>
      <c r="C13" s="80" t="s">
        <v>146</v>
      </c>
      <c r="D13" s="88">
        <v>45654</v>
      </c>
      <c r="E13" s="86">
        <v>45685</v>
      </c>
      <c r="F13" s="90">
        <v>1470</v>
      </c>
      <c r="G13" s="132"/>
      <c r="H13" s="79"/>
    </row>
    <row r="14" spans="1:8" ht="11.25" customHeight="1" x14ac:dyDescent="0.25">
      <c r="A14" s="76" t="s">
        <v>174</v>
      </c>
      <c r="B14" s="76" t="s">
        <v>176</v>
      </c>
      <c r="C14" s="81" t="s">
        <v>188</v>
      </c>
      <c r="D14" s="89">
        <v>45706</v>
      </c>
      <c r="E14" s="89">
        <v>45734</v>
      </c>
      <c r="F14" s="91">
        <v>6431</v>
      </c>
      <c r="G14" s="128">
        <f>SUM(F14:F15)</f>
        <v>17540.7</v>
      </c>
      <c r="H14" s="82"/>
    </row>
    <row r="15" spans="1:8" ht="12" customHeight="1" x14ac:dyDescent="0.25">
      <c r="A15" s="76" t="s">
        <v>175</v>
      </c>
      <c r="B15" s="76" t="s">
        <v>176</v>
      </c>
      <c r="C15" s="81" t="s">
        <v>188</v>
      </c>
      <c r="D15" s="89">
        <v>45706</v>
      </c>
      <c r="E15" s="89">
        <v>45734</v>
      </c>
      <c r="F15" s="91">
        <v>11109.7</v>
      </c>
      <c r="G15" s="129"/>
      <c r="H15" s="82"/>
    </row>
    <row r="16" spans="1:8" ht="12" customHeight="1" x14ac:dyDescent="0.25">
      <c r="A16" s="76" t="s">
        <v>183</v>
      </c>
      <c r="B16" s="76" t="s">
        <v>184</v>
      </c>
      <c r="C16" s="81" t="s">
        <v>41</v>
      </c>
      <c r="D16" s="89">
        <v>45712</v>
      </c>
      <c r="E16" s="89">
        <v>45740</v>
      </c>
      <c r="F16" s="91">
        <v>26627.68</v>
      </c>
      <c r="G16" s="83">
        <f>SUM(F16)</f>
        <v>26627.68</v>
      </c>
      <c r="H16" s="82"/>
    </row>
    <row r="17" spans="1:8" ht="11.25" customHeight="1" x14ac:dyDescent="0.25">
      <c r="A17" s="76" t="s">
        <v>102</v>
      </c>
      <c r="B17" s="76" t="s">
        <v>177</v>
      </c>
      <c r="C17" s="76" t="s">
        <v>25</v>
      </c>
      <c r="D17" s="89">
        <v>45692</v>
      </c>
      <c r="E17" s="89">
        <v>45720</v>
      </c>
      <c r="F17" s="91">
        <v>233000</v>
      </c>
      <c r="G17" s="128">
        <f>SUM(F17:F18)</f>
        <v>465000</v>
      </c>
      <c r="H17" s="82"/>
    </row>
    <row r="18" spans="1:8" ht="12.75" customHeight="1" x14ac:dyDescent="0.25">
      <c r="A18" s="84" t="s">
        <v>178</v>
      </c>
      <c r="B18" s="76" t="s">
        <v>177</v>
      </c>
      <c r="C18" s="76" t="s">
        <v>25</v>
      </c>
      <c r="D18" s="89">
        <v>45706</v>
      </c>
      <c r="E18" s="89">
        <v>45734</v>
      </c>
      <c r="F18" s="91">
        <v>232000</v>
      </c>
      <c r="G18" s="129"/>
      <c r="H18" s="82"/>
    </row>
    <row r="19" spans="1:8" ht="12.75" customHeight="1" x14ac:dyDescent="0.25">
      <c r="A19" s="84" t="s">
        <v>179</v>
      </c>
      <c r="B19" s="76" t="s">
        <v>180</v>
      </c>
      <c r="C19" s="76" t="s">
        <v>70</v>
      </c>
      <c r="D19" s="89">
        <v>45686</v>
      </c>
      <c r="E19" s="89" t="s">
        <v>154</v>
      </c>
      <c r="F19" s="91">
        <v>136500</v>
      </c>
      <c r="G19" s="128">
        <f>SUM(F19:F20)</f>
        <v>252435</v>
      </c>
      <c r="H19" s="82"/>
    </row>
    <row r="20" spans="1:8" ht="11.25" customHeight="1" x14ac:dyDescent="0.25">
      <c r="A20" s="84" t="s">
        <v>181</v>
      </c>
      <c r="B20" s="76" t="s">
        <v>180</v>
      </c>
      <c r="C20" s="76" t="s">
        <v>70</v>
      </c>
      <c r="D20" s="89">
        <v>45670</v>
      </c>
      <c r="E20" s="89">
        <v>45701</v>
      </c>
      <c r="F20" s="91">
        <v>115935</v>
      </c>
      <c r="G20" s="129"/>
      <c r="H20" s="82"/>
    </row>
    <row r="21" spans="1:8" ht="10.5" customHeight="1" x14ac:dyDescent="0.25">
      <c r="A21" s="76" t="s">
        <v>159</v>
      </c>
      <c r="B21" s="77" t="s">
        <v>160</v>
      </c>
      <c r="C21" s="77" t="s">
        <v>14</v>
      </c>
      <c r="D21" s="86">
        <v>45714</v>
      </c>
      <c r="E21" s="87" t="s">
        <v>161</v>
      </c>
      <c r="F21" s="90">
        <v>52569</v>
      </c>
      <c r="G21" s="78">
        <v>52569</v>
      </c>
      <c r="H21" s="79"/>
    </row>
    <row r="22" spans="1:8" ht="12" customHeight="1" x14ac:dyDescent="0.25">
      <c r="A22" s="76" t="s">
        <v>169</v>
      </c>
      <c r="B22" s="80" t="s">
        <v>134</v>
      </c>
      <c r="C22" s="80" t="s">
        <v>25</v>
      </c>
      <c r="D22" s="86">
        <v>45708</v>
      </c>
      <c r="E22" s="86">
        <v>45736</v>
      </c>
      <c r="F22" s="90">
        <v>30000</v>
      </c>
      <c r="G22" s="130">
        <f>SUM(F22:F26)</f>
        <v>82700</v>
      </c>
      <c r="H22" s="79"/>
    </row>
    <row r="23" spans="1:8" ht="12" customHeight="1" x14ac:dyDescent="0.25">
      <c r="A23" s="76" t="s">
        <v>170</v>
      </c>
      <c r="B23" s="80" t="s">
        <v>134</v>
      </c>
      <c r="C23" s="80" t="s">
        <v>25</v>
      </c>
      <c r="D23" s="86">
        <v>45712</v>
      </c>
      <c r="E23" s="86">
        <v>45740</v>
      </c>
      <c r="F23" s="90">
        <v>22700</v>
      </c>
      <c r="G23" s="131"/>
      <c r="H23" s="79"/>
    </row>
    <row r="24" spans="1:8" ht="12" customHeight="1" x14ac:dyDescent="0.25">
      <c r="A24" s="76" t="s">
        <v>171</v>
      </c>
      <c r="B24" s="80" t="s">
        <v>134</v>
      </c>
      <c r="C24" s="80" t="s">
        <v>25</v>
      </c>
      <c r="D24" s="86">
        <v>45716</v>
      </c>
      <c r="E24" s="86">
        <v>45744</v>
      </c>
      <c r="F24" s="90">
        <v>12000</v>
      </c>
      <c r="G24" s="131"/>
      <c r="H24" s="79"/>
    </row>
    <row r="25" spans="1:8" ht="12" customHeight="1" x14ac:dyDescent="0.25">
      <c r="A25" s="76" t="s">
        <v>172</v>
      </c>
      <c r="B25" s="80" t="s">
        <v>134</v>
      </c>
      <c r="C25" s="80" t="s">
        <v>25</v>
      </c>
      <c r="D25" s="86">
        <v>45702</v>
      </c>
      <c r="E25" s="86">
        <v>45730</v>
      </c>
      <c r="F25" s="90">
        <v>10000</v>
      </c>
      <c r="G25" s="131"/>
      <c r="H25" s="79"/>
    </row>
    <row r="26" spans="1:8" ht="11.25" customHeight="1" x14ac:dyDescent="0.25">
      <c r="A26" s="76" t="s">
        <v>173</v>
      </c>
      <c r="B26" s="80" t="s">
        <v>134</v>
      </c>
      <c r="C26" s="80" t="s">
        <v>25</v>
      </c>
      <c r="D26" s="89">
        <v>45709</v>
      </c>
      <c r="E26" s="89">
        <v>45737</v>
      </c>
      <c r="F26" s="91">
        <v>8000</v>
      </c>
      <c r="G26" s="132"/>
      <c r="H26" s="85"/>
    </row>
    <row r="27" spans="1:8" ht="12" customHeight="1" x14ac:dyDescent="0.25">
      <c r="A27" s="76" t="s">
        <v>182</v>
      </c>
      <c r="B27" s="77" t="s">
        <v>163</v>
      </c>
      <c r="C27" s="77" t="s">
        <v>14</v>
      </c>
      <c r="D27" s="86">
        <v>45708</v>
      </c>
      <c r="E27" s="86">
        <v>45736</v>
      </c>
      <c r="F27" s="90">
        <v>938100</v>
      </c>
      <c r="G27" s="133">
        <f>SUM(F27:F28)</f>
        <v>985654</v>
      </c>
      <c r="H27" s="79"/>
    </row>
    <row r="28" spans="1:8" ht="12" customHeight="1" x14ac:dyDescent="0.25">
      <c r="A28" s="76" t="s">
        <v>162</v>
      </c>
      <c r="B28" s="77" t="s">
        <v>163</v>
      </c>
      <c r="C28" s="77" t="s">
        <v>164</v>
      </c>
      <c r="D28" s="87" t="s">
        <v>165</v>
      </c>
      <c r="E28" s="86">
        <v>45736</v>
      </c>
      <c r="F28" s="90">
        <v>47554</v>
      </c>
      <c r="G28" s="134"/>
      <c r="H28" s="79"/>
    </row>
    <row r="29" spans="1:8" ht="12.75" customHeight="1" x14ac:dyDescent="0.25">
      <c r="A29" s="76" t="s">
        <v>152</v>
      </c>
      <c r="B29" s="77" t="s">
        <v>110</v>
      </c>
      <c r="C29" s="77" t="s">
        <v>14</v>
      </c>
      <c r="D29" s="86">
        <v>45714</v>
      </c>
      <c r="E29" s="86">
        <v>45742</v>
      </c>
      <c r="F29" s="90">
        <v>146317.64000000001</v>
      </c>
      <c r="G29" s="78">
        <v>146317.64000000001</v>
      </c>
      <c r="H29" s="79"/>
    </row>
    <row r="30" spans="1:8" x14ac:dyDescent="0.25">
      <c r="A30" s="65"/>
      <c r="B30" s="54"/>
      <c r="C30" s="54"/>
      <c r="D30" s="59"/>
      <c r="E30" s="59"/>
      <c r="F30" s="98">
        <f>SUM(F5:F29)</f>
        <v>2197855.02</v>
      </c>
      <c r="G30" s="99">
        <f>SUM(G5:G29)</f>
        <v>2197855.02</v>
      </c>
      <c r="H30" s="54"/>
    </row>
    <row r="31" spans="1:8" x14ac:dyDescent="0.25">
      <c r="A31" s="33"/>
      <c r="B31" s="60"/>
      <c r="C31" s="61"/>
      <c r="D31" s="62"/>
      <c r="E31" s="112"/>
      <c r="F31" s="112"/>
      <c r="G31" s="28"/>
      <c r="H31" s="33"/>
    </row>
    <row r="32" spans="1:8" ht="16.5" x14ac:dyDescent="0.35">
      <c r="A32" s="33"/>
      <c r="B32" s="60"/>
      <c r="C32" s="61"/>
      <c r="D32" s="63"/>
      <c r="E32" s="96" t="s">
        <v>187</v>
      </c>
      <c r="F32" s="96"/>
      <c r="G32" s="100" t="s">
        <v>186</v>
      </c>
      <c r="H32" s="33"/>
    </row>
    <row r="33" spans="1:8" ht="16.5" x14ac:dyDescent="0.35">
      <c r="A33" s="33"/>
      <c r="B33" s="60"/>
      <c r="C33" s="64"/>
      <c r="D33" s="63"/>
      <c r="E33" s="96"/>
      <c r="F33" s="96"/>
      <c r="G33" s="97"/>
      <c r="H33" s="33"/>
    </row>
    <row r="34" spans="1:8" ht="16.5" x14ac:dyDescent="0.35">
      <c r="A34" s="33"/>
      <c r="B34" s="33"/>
      <c r="C34" s="34"/>
      <c r="D34" s="35"/>
      <c r="E34" s="31"/>
      <c r="F34" s="31"/>
      <c r="G34" s="113"/>
      <c r="H34" s="113"/>
    </row>
    <row r="35" spans="1:8" ht="16.5" x14ac:dyDescent="0.35">
      <c r="A35" s="33"/>
      <c r="B35" s="33"/>
      <c r="C35" s="34"/>
      <c r="D35" s="35"/>
      <c r="E35" s="31"/>
      <c r="F35" s="31"/>
      <c r="G35" s="36"/>
      <c r="H35" s="33"/>
    </row>
    <row r="36" spans="1:8" ht="18" x14ac:dyDescent="0.4">
      <c r="B36"/>
      <c r="C36" s="34"/>
      <c r="D36" s="37"/>
      <c r="E36" s="38"/>
      <c r="F36" s="31"/>
      <c r="G36" s="32"/>
      <c r="H36" s="33"/>
    </row>
    <row r="37" spans="1:8" ht="18.75" x14ac:dyDescent="0.3">
      <c r="B37"/>
      <c r="C37" s="114"/>
      <c r="D37" s="114"/>
      <c r="E37" s="114"/>
      <c r="F37" s="66"/>
      <c r="G37" s="39"/>
    </row>
    <row r="38" spans="1:8" ht="18.75" x14ac:dyDescent="0.3">
      <c r="B38"/>
      <c r="C38" s="115" t="s">
        <v>118</v>
      </c>
      <c r="D38" s="115"/>
      <c r="E38" s="115"/>
      <c r="F38" s="41"/>
    </row>
    <row r="39" spans="1:8" ht="18.75" x14ac:dyDescent="0.3">
      <c r="B39"/>
      <c r="C39" s="115" t="s">
        <v>119</v>
      </c>
      <c r="D39" s="115"/>
      <c r="E39" s="115"/>
      <c r="F39" s="41"/>
      <c r="H39" s="42"/>
    </row>
    <row r="40" spans="1:8" ht="18.75" x14ac:dyDescent="0.3">
      <c r="B40" s="116"/>
      <c r="C40" s="116"/>
      <c r="D40" s="116"/>
      <c r="E40" s="116"/>
      <c r="F40" s="116"/>
    </row>
  </sheetData>
  <mergeCells count="16">
    <mergeCell ref="G14:G15"/>
    <mergeCell ref="A1:G1"/>
    <mergeCell ref="A2:G2"/>
    <mergeCell ref="A3:G3"/>
    <mergeCell ref="G6:G9"/>
    <mergeCell ref="G11:G13"/>
    <mergeCell ref="C37:E37"/>
    <mergeCell ref="C38:E38"/>
    <mergeCell ref="C39:E39"/>
    <mergeCell ref="B40:F40"/>
    <mergeCell ref="G17:G18"/>
    <mergeCell ref="G22:G26"/>
    <mergeCell ref="G27:G28"/>
    <mergeCell ref="G19:G20"/>
    <mergeCell ref="E31:F31"/>
    <mergeCell ref="G34:H34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31 Septiembre (4)</vt:lpstr>
      <vt:lpstr>ENERO</vt:lpstr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2025-03-18T15:42:34Z</cp:lastPrinted>
  <dcterms:created xsi:type="dcterms:W3CDTF">2024-10-18T19:05:29Z</dcterms:created>
  <dcterms:modified xsi:type="dcterms:W3CDTF">2025-03-18T15:43:20Z</dcterms:modified>
</cp:coreProperties>
</file>