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4\JUNIO 2024\"/>
    </mc:Choice>
  </mc:AlternateContent>
  <xr:revisionPtr revIDLastSave="0" documentId="8_{91E249F8-B2C8-45C1-A23C-8C344CC0A7C5}" xr6:coauthVersionLast="47" xr6:coauthVersionMax="47" xr10:uidLastSave="{00000000-0000-0000-0000-000000000000}"/>
  <bookViews>
    <workbookView xWindow="-120" yWindow="-120" windowWidth="24240" windowHeight="13140" activeTab="2" xr2:uid="{00000000-000D-0000-FFFF-FFFF00000000}"/>
  </bookViews>
  <sheets>
    <sheet name="CXP" sheetId="1" r:id="rId1"/>
    <sheet name="x suplidores" sheetId="2" r:id="rId2"/>
    <sheet name="31JULIO" sheetId="3" r:id="rId3"/>
  </sheets>
  <definedNames>
    <definedName name="_xlnm._FilterDatabase" localSheetId="2" hidden="1">'31JULIO'!$A$4:$F$42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8" i="3" l="1"/>
  <c r="G19" i="3" l="1"/>
  <c r="G40" i="3"/>
  <c r="G5" i="3"/>
  <c r="F44" i="3"/>
  <c r="G43" i="3"/>
  <c r="G35" i="3"/>
  <c r="G34" i="3"/>
  <c r="G33" i="3"/>
  <c r="G32" i="3"/>
  <c r="G29" i="3"/>
  <c r="G27" i="3"/>
  <c r="G24" i="3"/>
  <c r="G22" i="3"/>
  <c r="G15" i="3"/>
  <c r="G14" i="3"/>
  <c r="G12" i="3"/>
  <c r="G11" i="3"/>
  <c r="G10" i="3"/>
  <c r="G25" i="3"/>
  <c r="G13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  <c r="G44" i="3" l="1"/>
  <c r="G46" i="3" s="1"/>
</calcChain>
</file>

<file path=xl/sharedStrings.xml><?xml version="1.0" encoding="utf-8"?>
<sst xmlns="http://schemas.openxmlformats.org/spreadsheetml/2006/main" count="359" uniqueCount="171">
  <si>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</si>
  <si>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</si>
  <si>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</si>
  <si>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</si>
  <si>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</si>
  <si>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</si>
  <si>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</si>
  <si>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</si>
  <si>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</si>
  <si>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</si>
  <si>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</si>
  <si>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</si>
  <si>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</si>
  <si>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</si>
  <si>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</si>
  <si>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</si>
  <si>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</si>
  <si>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</si>
  <si>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</si>
  <si>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</si>
  <si>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</si>
  <si>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</si>
  <si>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</si>
  <si>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</si>
  <si>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</si>
  <si>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</si>
  <si>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</si>
  <si>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</si>
  <si>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</si>
  <si>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</si>
  <si>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</si>
  <si>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</si>
  <si>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</si>
  <si>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</si>
  <si>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</si>
  <si>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</si>
  <si>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</si>
  <si>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</si>
  <si>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</si>
  <si>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</si>
  <si>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</si>
  <si>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</si>
  <si>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</si>
  <si>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</si>
  <si>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</si>
  <si>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</si>
  <si>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</si>
  <si>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</si>
  <si>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</si>
  <si>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</si>
  <si>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</si>
  <si>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</si>
  <si>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</si>
  <si>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</si>
  <si>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</si>
  <si>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</si>
  <si>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</si>
  <si>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</si>
  <si>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</si>
  <si>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</si>
  <si>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</si>
  <si>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</si>
  <si>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</si>
  <si>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</si>
  <si>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</si>
  <si>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</si>
  <si>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</si>
  <si>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</si>
  <si>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</si>
  <si>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</si>
  <si>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</si>
  <si>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</si>
  <si>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</si>
  <si>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</si>
  <si>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</si>
  <si>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</si>
  <si>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</si>
  <si>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</si>
  <si>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</si>
  <si>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</si>
  <si>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</si>
  <si>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</si>
  <si>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</si>
  <si>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</si>
  <si>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</si>
  <si>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</si>
  <si>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</si>
  <si>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</si>
  <si>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</si>
  <si>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</si>
  <si>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</si>
  <si>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</si>
  <si>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</si>
  <si>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</si>
  <si>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</si>
  <si>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</si>
  <si>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</si>
  <si>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</si>
  <si>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</si>
  <si>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</si>
  <si>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</si>
  <si>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</si>
  <si>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</si>
  <si>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</si>
  <si>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</si>
  <si>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</si>
  <si>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</si>
  <si>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</si>
  <si>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</si>
  <si>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</si>
  <si>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</si>
  <si>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</si>
  <si>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FLYM</t>
  </si>
  <si>
    <t>MONTO PAGADO A LA FECHA</t>
  </si>
  <si>
    <t>SPRINGDALE COMERCIAL</t>
  </si>
  <si>
    <t>SUFERDOM</t>
  </si>
  <si>
    <t>OCEAN MEAT</t>
  </si>
  <si>
    <t>B1500000132</t>
  </si>
  <si>
    <t>B1500000141</t>
  </si>
  <si>
    <t>B1500000139</t>
  </si>
  <si>
    <t>B1500000137</t>
  </si>
  <si>
    <t>B1500000519</t>
  </si>
  <si>
    <t>FERRETERIA LA MAYORQUINA</t>
  </si>
  <si>
    <t>B1500000237</t>
  </si>
  <si>
    <t>B1500000332</t>
  </si>
  <si>
    <t>RESPUESTOS</t>
  </si>
  <si>
    <t>B1500001234</t>
  </si>
  <si>
    <t>B1500009995</t>
  </si>
  <si>
    <t>B1500000023</t>
  </si>
  <si>
    <t>PRESTOL</t>
  </si>
  <si>
    <t>B1500000024</t>
  </si>
  <si>
    <t>B1500000199</t>
  </si>
  <si>
    <t>B1500000216</t>
  </si>
  <si>
    <t>PROVINERCAX HENRIQUEZ</t>
  </si>
  <si>
    <t>PROVIMERCAX  HENRIQUEZ</t>
  </si>
  <si>
    <t>B1500000472</t>
  </si>
  <si>
    <t>MJP PROMOTION</t>
  </si>
  <si>
    <t>B1500000089</t>
  </si>
  <si>
    <t>BAVICAYSA</t>
  </si>
  <si>
    <t>B1500000214</t>
  </si>
  <si>
    <t>B1500000221</t>
  </si>
  <si>
    <t>B1500009992</t>
  </si>
  <si>
    <t>B1500000189</t>
  </si>
  <si>
    <t>B1500004475</t>
  </si>
  <si>
    <t>FASACA</t>
  </si>
  <si>
    <t>REPUESTOS</t>
  </si>
  <si>
    <t>B1500004336</t>
  </si>
  <si>
    <t>B1500001225</t>
  </si>
  <si>
    <t>B1500000172</t>
  </si>
  <si>
    <t>ROSLYN</t>
  </si>
  <si>
    <t>B1500001224</t>
  </si>
  <si>
    <t>B1500000142</t>
  </si>
  <si>
    <t>B1500000410</t>
  </si>
  <si>
    <t>CORAMCA</t>
  </si>
  <si>
    <t>B1500001233</t>
  </si>
  <si>
    <t>B1500000785</t>
  </si>
  <si>
    <t>SOLDIER</t>
  </si>
  <si>
    <t>B1500001767</t>
  </si>
  <si>
    <t>B1500001755</t>
  </si>
  <si>
    <t>B1500001756</t>
  </si>
  <si>
    <t>B1500001754</t>
  </si>
  <si>
    <t>B1500001760</t>
  </si>
  <si>
    <t>UNIVERSIDAD PEDRO H. U</t>
  </si>
  <si>
    <t>B1500000047</t>
  </si>
  <si>
    <t>B1500000048</t>
  </si>
  <si>
    <t>MAGNA MOTORS</t>
  </si>
  <si>
    <t>EQUIPO</t>
  </si>
  <si>
    <t>CUENTAS POR PAGAR  AL - 30-06-2024</t>
  </si>
  <si>
    <t>B1500009997</t>
  </si>
  <si>
    <t>E45000000201</t>
  </si>
  <si>
    <t>E45000000200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</si>
</sst>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Fill="1" applyBorder="1" applyAlignment="1">
      <alignment horizontal="left" wrapText="1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" fontId="8" fillId="0" borderId="0" xfId="0" applyNumberFormat="1" applyFon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10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07"/>
      <c r="B1" s="107"/>
      <c r="C1" s="107"/>
      <c r="D1" s="107"/>
      <c r="E1" s="107"/>
      <c r="F1" s="107"/>
      <c r="G1" s="107"/>
      <c r="H1" s="107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35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1" t="s">
        <v>8</v>
      </c>
      <c r="B1" s="111"/>
      <c r="C1" s="111"/>
      <c r="D1" s="111"/>
      <c r="E1" s="111"/>
      <c r="F1" s="111"/>
      <c r="G1" s="111"/>
    </row>
    <row r="2" spans="1:8" ht="15.75" x14ac:dyDescent="0.25">
      <c r="A2" s="112"/>
      <c r="B2" s="112"/>
      <c r="C2" s="112"/>
      <c r="D2" s="112"/>
      <c r="E2" s="112"/>
      <c r="F2" s="112"/>
      <c r="G2" s="112"/>
    </row>
    <row r="3" spans="1:8" x14ac:dyDescent="0.25">
      <c r="A3" s="110" t="s">
        <v>96</v>
      </c>
      <c r="B3" s="110"/>
      <c r="C3" s="110"/>
      <c r="D3" s="110"/>
      <c r="E3" s="110"/>
      <c r="F3" s="110"/>
      <c r="G3" s="110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14" t="s">
        <v>7</v>
      </c>
      <c r="C75" s="114"/>
      <c r="D75" s="114"/>
      <c r="E75" s="114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13" t="s">
        <v>10</v>
      </c>
      <c r="F78" s="113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16"/>
      <c r="D86" s="116"/>
      <c r="E86" s="116"/>
      <c r="F86" s="71"/>
      <c r="G86" s="62"/>
    </row>
    <row r="87" spans="1:7" s="35" customFormat="1" ht="18.75" customHeight="1" x14ac:dyDescent="0.3">
      <c r="C87" s="117" t="s">
        <v>109</v>
      </c>
      <c r="D87" s="117"/>
      <c r="E87" s="117"/>
      <c r="F87" s="69"/>
      <c r="G87" s="63"/>
    </row>
    <row r="88" spans="1:7" ht="18.75" customHeight="1" x14ac:dyDescent="0.3">
      <c r="C88" s="118" t="s">
        <v>110</v>
      </c>
      <c r="D88" s="118"/>
      <c r="E88" s="118"/>
      <c r="F88" s="70"/>
      <c r="G88" s="26"/>
    </row>
    <row r="89" spans="1:7" ht="18.75" x14ac:dyDescent="0.3">
      <c r="B89" s="115"/>
      <c r="C89" s="115"/>
      <c r="D89" s="115"/>
      <c r="E89" s="115"/>
      <c r="F89" s="115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08"/>
      <c r="C91" s="108"/>
      <c r="D91" s="13"/>
      <c r="E91" s="13"/>
      <c r="F91" s="2"/>
      <c r="G91" s="29"/>
    </row>
    <row r="92" spans="1:7" x14ac:dyDescent="0.25">
      <c r="A92" s="2"/>
      <c r="B92" s="109"/>
      <c r="C92" s="109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89"/>
  <sheetViews>
    <sheetView tabSelected="1" topLeftCell="A27" zoomScale="140" zoomScaleNormal="140" workbookViewId="0">
      <selection activeCell="F5" sqref="F5:F43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11" t="s">
        <v>8</v>
      </c>
      <c r="B1" s="111"/>
      <c r="C1" s="111"/>
      <c r="D1" s="111"/>
      <c r="E1" s="111"/>
      <c r="F1" s="111"/>
      <c r="G1" s="111"/>
    </row>
    <row r="2" spans="1:8" ht="15.75" x14ac:dyDescent="0.25">
      <c r="A2" s="112"/>
      <c r="B2" s="112"/>
      <c r="C2" s="112"/>
      <c r="D2" s="112"/>
      <c r="E2" s="112"/>
      <c r="F2" s="112"/>
      <c r="G2" s="112"/>
    </row>
    <row r="3" spans="1:8" x14ac:dyDescent="0.25">
      <c r="A3" s="110" t="s">
        <v>167</v>
      </c>
      <c r="B3" s="110"/>
      <c r="C3" s="110"/>
      <c r="D3" s="110"/>
      <c r="E3" s="110"/>
      <c r="F3" s="110"/>
      <c r="G3" s="110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113</v>
      </c>
    </row>
    <row r="5" spans="1:8" s="35" customFormat="1" ht="15" customHeight="1" x14ac:dyDescent="0.25">
      <c r="A5" s="30" t="s">
        <v>146</v>
      </c>
      <c r="B5" s="100" t="s">
        <v>56</v>
      </c>
      <c r="C5" s="31" t="s">
        <v>57</v>
      </c>
      <c r="D5" s="32">
        <v>45470</v>
      </c>
      <c r="E5" s="32">
        <v>45500</v>
      </c>
      <c r="F5" s="33">
        <v>1965</v>
      </c>
      <c r="G5" s="92">
        <f>SUM(F5)</f>
        <v>1965</v>
      </c>
      <c r="H5" s="102"/>
    </row>
    <row r="6" spans="1:8" s="35" customFormat="1" ht="15" customHeight="1" x14ac:dyDescent="0.25">
      <c r="A6" s="30" t="s">
        <v>158</v>
      </c>
      <c r="B6" s="98" t="s">
        <v>15</v>
      </c>
      <c r="C6" s="95" t="s">
        <v>14</v>
      </c>
      <c r="D6" s="32">
        <v>45443</v>
      </c>
      <c r="E6" s="32">
        <v>45474</v>
      </c>
      <c r="F6" s="33">
        <v>92500</v>
      </c>
      <c r="G6" s="93"/>
      <c r="H6" s="102"/>
    </row>
    <row r="7" spans="1:8" s="35" customFormat="1" ht="15" customHeight="1" x14ac:dyDescent="0.25">
      <c r="A7" s="30" t="s">
        <v>159</v>
      </c>
      <c r="B7" s="98" t="s">
        <v>15</v>
      </c>
      <c r="C7" s="95" t="s">
        <v>14</v>
      </c>
      <c r="D7" s="32">
        <v>45443</v>
      </c>
      <c r="E7" s="32">
        <v>45474</v>
      </c>
      <c r="F7" s="33">
        <v>34875</v>
      </c>
      <c r="G7" s="93"/>
      <c r="H7" s="102"/>
    </row>
    <row r="8" spans="1:8" s="35" customFormat="1" ht="15" customHeight="1" x14ac:dyDescent="0.25">
      <c r="A8" s="30" t="s">
        <v>160</v>
      </c>
      <c r="B8" s="98" t="s">
        <v>15</v>
      </c>
      <c r="C8" s="95" t="s">
        <v>14</v>
      </c>
      <c r="D8" s="32">
        <v>45443</v>
      </c>
      <c r="E8" s="32">
        <v>45474</v>
      </c>
      <c r="F8" s="33">
        <v>26250</v>
      </c>
      <c r="G8" s="93"/>
      <c r="H8" s="102"/>
    </row>
    <row r="9" spans="1:8" s="35" customFormat="1" ht="15" customHeight="1" x14ac:dyDescent="0.25">
      <c r="A9" s="30" t="s">
        <v>161</v>
      </c>
      <c r="B9" s="98" t="s">
        <v>15</v>
      </c>
      <c r="C9" s="95" t="s">
        <v>14</v>
      </c>
      <c r="D9" s="32">
        <v>45449</v>
      </c>
      <c r="E9" s="32">
        <v>45480</v>
      </c>
      <c r="F9" s="33">
        <v>41225</v>
      </c>
      <c r="G9" s="93"/>
      <c r="H9" s="102"/>
    </row>
    <row r="10" spans="1:8" s="35" customFormat="1" ht="15" customHeight="1" x14ac:dyDescent="0.25">
      <c r="A10" s="30" t="s">
        <v>157</v>
      </c>
      <c r="B10" s="98" t="s">
        <v>15</v>
      </c>
      <c r="C10" s="95" t="s">
        <v>14</v>
      </c>
      <c r="D10" s="32">
        <v>45463</v>
      </c>
      <c r="E10" s="32">
        <v>45493</v>
      </c>
      <c r="F10" s="33">
        <v>32096</v>
      </c>
      <c r="G10" s="93">
        <f>SUM(F6:F10)</f>
        <v>226946</v>
      </c>
      <c r="H10" s="102"/>
    </row>
    <row r="11" spans="1:8" s="35" customFormat="1" ht="15" customHeight="1" x14ac:dyDescent="0.25">
      <c r="A11" s="30" t="s">
        <v>137</v>
      </c>
      <c r="B11" s="98" t="s">
        <v>138</v>
      </c>
      <c r="C11" s="95" t="s">
        <v>2</v>
      </c>
      <c r="D11" s="32">
        <v>45464</v>
      </c>
      <c r="E11" s="32">
        <v>45494</v>
      </c>
      <c r="F11" s="33">
        <v>32568</v>
      </c>
      <c r="G11" s="93">
        <f>SUM(F11)</f>
        <v>32568</v>
      </c>
      <c r="H11" s="102"/>
    </row>
    <row r="12" spans="1:8" s="35" customFormat="1" ht="15" customHeight="1" x14ac:dyDescent="0.25">
      <c r="A12" s="30" t="s">
        <v>152</v>
      </c>
      <c r="B12" s="31" t="s">
        <v>153</v>
      </c>
      <c r="C12" s="31" t="s">
        <v>2</v>
      </c>
      <c r="D12" s="32">
        <v>45460</v>
      </c>
      <c r="E12" s="32">
        <v>45490</v>
      </c>
      <c r="F12" s="33">
        <v>12614.2</v>
      </c>
      <c r="G12" s="92">
        <f>SUM(F12)</f>
        <v>12614.2</v>
      </c>
      <c r="H12" s="101"/>
    </row>
    <row r="13" spans="1:8" s="35" customFormat="1" ht="15" customHeight="1" x14ac:dyDescent="0.25">
      <c r="A13" s="30" t="s">
        <v>124</v>
      </c>
      <c r="B13" s="31" t="s">
        <v>59</v>
      </c>
      <c r="C13" s="32" t="s">
        <v>125</v>
      </c>
      <c r="D13" s="32">
        <v>45448</v>
      </c>
      <c r="E13" s="32">
        <v>45478</v>
      </c>
      <c r="F13" s="33">
        <v>255833.44</v>
      </c>
      <c r="G13" s="92">
        <f>SUM(F13)</f>
        <v>255833.44</v>
      </c>
      <c r="H13" s="102">
        <v>0</v>
      </c>
    </row>
    <row r="14" spans="1:8" s="35" customFormat="1" ht="15" customHeight="1" x14ac:dyDescent="0.25">
      <c r="A14" s="30" t="s">
        <v>143</v>
      </c>
      <c r="B14" s="31" t="s">
        <v>144</v>
      </c>
      <c r="C14" s="31" t="s">
        <v>145</v>
      </c>
      <c r="D14" s="32">
        <v>45467</v>
      </c>
      <c r="E14" s="32">
        <v>45497</v>
      </c>
      <c r="F14" s="33">
        <v>78754.070000000007</v>
      </c>
      <c r="G14" s="92">
        <f>SUM(F14)</f>
        <v>78754.070000000007</v>
      </c>
      <c r="H14" s="101"/>
    </row>
    <row r="15" spans="1:8" s="35" customFormat="1" ht="15" customHeight="1" x14ac:dyDescent="0.25">
      <c r="A15" s="30" t="s">
        <v>121</v>
      </c>
      <c r="B15" s="31" t="s">
        <v>122</v>
      </c>
      <c r="C15" s="31" t="s">
        <v>2</v>
      </c>
      <c r="D15" s="32">
        <v>45451</v>
      </c>
      <c r="E15" s="32">
        <v>45481</v>
      </c>
      <c r="F15" s="33">
        <v>86199</v>
      </c>
      <c r="G15" s="92">
        <f>SUM(F15)</f>
        <v>86199</v>
      </c>
      <c r="H15" s="101"/>
    </row>
    <row r="16" spans="1:8" s="35" customFormat="1" ht="15" customHeight="1" x14ac:dyDescent="0.25">
      <c r="A16" s="30" t="s">
        <v>150</v>
      </c>
      <c r="B16" s="31" t="s">
        <v>112</v>
      </c>
      <c r="C16" s="31" t="s">
        <v>2</v>
      </c>
      <c r="D16" s="32">
        <v>45446</v>
      </c>
      <c r="E16" s="32">
        <v>45476</v>
      </c>
      <c r="F16" s="33">
        <v>57141.5</v>
      </c>
      <c r="G16" s="92"/>
      <c r="H16" s="101"/>
    </row>
    <row r="17" spans="1:8" s="35" customFormat="1" ht="15" customHeight="1" x14ac:dyDescent="0.25">
      <c r="A17" s="30" t="s">
        <v>147</v>
      </c>
      <c r="B17" s="31" t="s">
        <v>112</v>
      </c>
      <c r="C17" s="31" t="s">
        <v>2</v>
      </c>
      <c r="D17" s="32">
        <v>45446</v>
      </c>
      <c r="E17" s="32">
        <v>45476</v>
      </c>
      <c r="F17" s="33">
        <v>185920</v>
      </c>
      <c r="G17" s="92"/>
      <c r="H17" s="101"/>
    </row>
    <row r="18" spans="1:8" s="35" customFormat="1" ht="15" customHeight="1" x14ac:dyDescent="0.25">
      <c r="A18" s="30" t="s">
        <v>126</v>
      </c>
      <c r="B18" s="31" t="s">
        <v>112</v>
      </c>
      <c r="C18" s="31" t="s">
        <v>2</v>
      </c>
      <c r="D18" s="32">
        <v>45467</v>
      </c>
      <c r="E18" s="32">
        <v>45497</v>
      </c>
      <c r="F18" s="33">
        <v>24603</v>
      </c>
      <c r="G18" s="92"/>
      <c r="H18" s="101">
        <v>0</v>
      </c>
    </row>
    <row r="19" spans="1:8" s="35" customFormat="1" ht="15" customHeight="1" x14ac:dyDescent="0.25">
      <c r="A19" s="30" t="s">
        <v>154</v>
      </c>
      <c r="B19" s="31" t="s">
        <v>112</v>
      </c>
      <c r="C19" s="31" t="s">
        <v>2</v>
      </c>
      <c r="D19" s="32">
        <v>45467</v>
      </c>
      <c r="E19" s="32">
        <v>45497</v>
      </c>
      <c r="F19" s="33">
        <v>109421</v>
      </c>
      <c r="G19" s="92">
        <f>SUM(F16:F19)</f>
        <v>377085.5</v>
      </c>
      <c r="H19" s="101"/>
    </row>
    <row r="20" spans="1:8" s="35" customFormat="1" ht="15" customHeight="1" x14ac:dyDescent="0.25">
      <c r="A20" s="89" t="s">
        <v>141</v>
      </c>
      <c r="B20" s="94" t="s">
        <v>11</v>
      </c>
      <c r="C20" s="31" t="s">
        <v>12</v>
      </c>
      <c r="D20" s="90">
        <v>45453</v>
      </c>
      <c r="E20" s="90">
        <v>45483</v>
      </c>
      <c r="F20" s="91">
        <v>6264</v>
      </c>
      <c r="G20" s="93"/>
      <c r="H20" s="101"/>
    </row>
    <row r="21" spans="1:8" s="35" customFormat="1" ht="15" customHeight="1" x14ac:dyDescent="0.25">
      <c r="A21" s="89" t="s">
        <v>127</v>
      </c>
      <c r="B21" s="94" t="s">
        <v>11</v>
      </c>
      <c r="C21" s="31" t="s">
        <v>12</v>
      </c>
      <c r="D21" s="90">
        <v>45460</v>
      </c>
      <c r="E21" s="90">
        <v>45490</v>
      </c>
      <c r="F21" s="91">
        <v>7076</v>
      </c>
      <c r="G21" s="93"/>
      <c r="H21" s="101"/>
    </row>
    <row r="22" spans="1:8" s="35" customFormat="1" ht="15" customHeight="1" x14ac:dyDescent="0.25">
      <c r="A22" s="89" t="s">
        <v>168</v>
      </c>
      <c r="B22" s="94" t="s">
        <v>11</v>
      </c>
      <c r="C22" s="31" t="s">
        <v>12</v>
      </c>
      <c r="D22" s="90">
        <v>45467</v>
      </c>
      <c r="E22" s="90">
        <v>45497</v>
      </c>
      <c r="F22" s="91">
        <v>5858</v>
      </c>
      <c r="G22" s="93">
        <f>SUM(F20:F22)</f>
        <v>19198</v>
      </c>
      <c r="H22" s="101"/>
    </row>
    <row r="23" spans="1:8" s="35" customFormat="1" ht="15" customHeight="1" x14ac:dyDescent="0.25">
      <c r="A23" s="30" t="s">
        <v>170</v>
      </c>
      <c r="B23" s="31" t="s">
        <v>165</v>
      </c>
      <c r="C23" s="31" t="s">
        <v>166</v>
      </c>
      <c r="D23" s="32">
        <v>45463</v>
      </c>
      <c r="E23" s="32">
        <v>45493</v>
      </c>
      <c r="F23" s="33">
        <v>572375</v>
      </c>
      <c r="G23" s="92"/>
      <c r="H23" s="101"/>
    </row>
    <row r="24" spans="1:8" s="35" customFormat="1" ht="15" customHeight="1" x14ac:dyDescent="0.25">
      <c r="A24" s="30" t="s">
        <v>169</v>
      </c>
      <c r="B24" s="31" t="s">
        <v>165</v>
      </c>
      <c r="C24" s="31" t="s">
        <v>166</v>
      </c>
      <c r="D24" s="32">
        <v>45463</v>
      </c>
      <c r="E24" s="32">
        <v>45493</v>
      </c>
      <c r="F24" s="33">
        <v>572375</v>
      </c>
      <c r="G24" s="92">
        <f>SUM(F23:F24)</f>
        <v>1144750</v>
      </c>
      <c r="H24" s="101"/>
    </row>
    <row r="25" spans="1:8" s="35" customFormat="1" ht="15" customHeight="1" x14ac:dyDescent="0.25">
      <c r="A25" s="30" t="s">
        <v>135</v>
      </c>
      <c r="B25" s="31" t="s">
        <v>136</v>
      </c>
      <c r="C25" s="31" t="s">
        <v>2</v>
      </c>
      <c r="D25" s="32">
        <v>45470</v>
      </c>
      <c r="E25" s="32">
        <v>45500</v>
      </c>
      <c r="F25" s="33">
        <v>258209</v>
      </c>
      <c r="G25" s="92">
        <f>SUM(F25)</f>
        <v>258209</v>
      </c>
      <c r="H25" s="101"/>
    </row>
    <row r="26" spans="1:8" s="35" customFormat="1" ht="15" customHeight="1" x14ac:dyDescent="0.25">
      <c r="A26" s="30" t="s">
        <v>142</v>
      </c>
      <c r="B26" s="31" t="s">
        <v>116</v>
      </c>
      <c r="C26" s="31" t="s">
        <v>2</v>
      </c>
      <c r="D26" s="32">
        <v>45454</v>
      </c>
      <c r="E26" s="32">
        <v>45484</v>
      </c>
      <c r="F26" s="33">
        <v>38275</v>
      </c>
      <c r="G26" s="92"/>
      <c r="H26" s="101"/>
    </row>
    <row r="27" spans="1:8" s="35" customFormat="1" ht="15" customHeight="1" x14ac:dyDescent="0.25">
      <c r="A27" s="30" t="s">
        <v>131</v>
      </c>
      <c r="B27" s="31" t="s">
        <v>116</v>
      </c>
      <c r="C27" s="31" t="s">
        <v>2</v>
      </c>
      <c r="D27" s="32">
        <v>45468</v>
      </c>
      <c r="E27" s="32">
        <v>45498</v>
      </c>
      <c r="F27" s="33">
        <v>56100</v>
      </c>
      <c r="G27" s="92">
        <f>SUM(F26:F27)</f>
        <v>94375</v>
      </c>
      <c r="H27" s="101"/>
    </row>
    <row r="28" spans="1:8" s="35" customFormat="1" ht="15" customHeight="1" x14ac:dyDescent="0.25">
      <c r="A28" s="30" t="s">
        <v>128</v>
      </c>
      <c r="B28" s="31" t="s">
        <v>129</v>
      </c>
      <c r="C28" s="31" t="s">
        <v>2</v>
      </c>
      <c r="D28" s="32">
        <v>45468</v>
      </c>
      <c r="E28" s="32">
        <v>45498</v>
      </c>
      <c r="F28" s="33">
        <v>70800</v>
      </c>
      <c r="G28" s="92"/>
      <c r="H28" s="101"/>
    </row>
    <row r="29" spans="1:8" s="35" customFormat="1" ht="15" customHeight="1" x14ac:dyDescent="0.25">
      <c r="A29" s="30" t="s">
        <v>130</v>
      </c>
      <c r="B29" s="31" t="s">
        <v>129</v>
      </c>
      <c r="C29" s="31" t="s">
        <v>2</v>
      </c>
      <c r="D29" s="32">
        <v>45469</v>
      </c>
      <c r="E29" s="32">
        <v>45499</v>
      </c>
      <c r="F29" s="33">
        <v>160078</v>
      </c>
      <c r="G29" s="92">
        <f>SUM(F28:F29)</f>
        <v>230878</v>
      </c>
      <c r="H29" s="101"/>
    </row>
    <row r="30" spans="1:8" s="35" customFormat="1" ht="15" customHeight="1" x14ac:dyDescent="0.25">
      <c r="A30" s="30" t="s">
        <v>139</v>
      </c>
      <c r="B30" s="31" t="s">
        <v>134</v>
      </c>
      <c r="C30" s="31" t="s">
        <v>14</v>
      </c>
      <c r="D30" s="32">
        <v>45454</v>
      </c>
      <c r="E30" s="32">
        <v>45484</v>
      </c>
      <c r="F30" s="33">
        <v>76690</v>
      </c>
      <c r="G30" s="92"/>
      <c r="H30" s="101"/>
    </row>
    <row r="31" spans="1:8" s="35" customFormat="1" ht="15" customHeight="1" x14ac:dyDescent="0.25">
      <c r="A31" s="30" t="s">
        <v>132</v>
      </c>
      <c r="B31" s="31" t="s">
        <v>134</v>
      </c>
      <c r="C31" s="31" t="s">
        <v>14</v>
      </c>
      <c r="D31" s="32">
        <v>45461</v>
      </c>
      <c r="E31" s="32">
        <v>45491</v>
      </c>
      <c r="F31" s="33">
        <v>79785</v>
      </c>
      <c r="G31" s="92"/>
      <c r="H31" s="101"/>
    </row>
    <row r="32" spans="1:8" s="35" customFormat="1" ht="15" customHeight="1" x14ac:dyDescent="0.25">
      <c r="A32" s="30" t="s">
        <v>140</v>
      </c>
      <c r="B32" s="31" t="s">
        <v>133</v>
      </c>
      <c r="C32" s="31" t="s">
        <v>14</v>
      </c>
      <c r="D32" s="32">
        <v>45468</v>
      </c>
      <c r="E32" s="32">
        <v>45498</v>
      </c>
      <c r="F32" s="33">
        <v>75155</v>
      </c>
      <c r="G32" s="92">
        <f>SUM(F30:F32)</f>
        <v>231630</v>
      </c>
      <c r="H32" s="101"/>
    </row>
    <row r="33" spans="1:8" s="35" customFormat="1" ht="15" customHeight="1" x14ac:dyDescent="0.25">
      <c r="A33" s="30" t="s">
        <v>148</v>
      </c>
      <c r="B33" s="31" t="s">
        <v>149</v>
      </c>
      <c r="C33" s="31" t="s">
        <v>2</v>
      </c>
      <c r="D33" s="32">
        <v>45446</v>
      </c>
      <c r="E33" s="32">
        <v>45476</v>
      </c>
      <c r="F33" s="33">
        <v>104238.84</v>
      </c>
      <c r="G33" s="92">
        <f>SUM(F33)</f>
        <v>104238.84</v>
      </c>
      <c r="H33" s="101"/>
    </row>
    <row r="34" spans="1:8" s="35" customFormat="1" ht="15" customHeight="1" x14ac:dyDescent="0.25">
      <c r="A34" s="30" t="s">
        <v>155</v>
      </c>
      <c r="B34" s="31" t="s">
        <v>156</v>
      </c>
      <c r="C34" s="31" t="s">
        <v>2</v>
      </c>
      <c r="D34" s="32">
        <v>45454</v>
      </c>
      <c r="E34" s="32">
        <v>45484</v>
      </c>
      <c r="F34" s="33">
        <v>95050.3</v>
      </c>
      <c r="G34" s="92">
        <f>SUM(F34)</f>
        <v>95050.3</v>
      </c>
      <c r="H34" s="101"/>
    </row>
    <row r="35" spans="1:8" s="35" customFormat="1" ht="15" customHeight="1" x14ac:dyDescent="0.25">
      <c r="A35" s="30" t="s">
        <v>123</v>
      </c>
      <c r="B35" s="31" t="s">
        <v>114</v>
      </c>
      <c r="C35" s="31" t="s">
        <v>2</v>
      </c>
      <c r="D35" s="32">
        <v>45460</v>
      </c>
      <c r="E35" s="32">
        <v>45490</v>
      </c>
      <c r="F35" s="33">
        <v>87390.8</v>
      </c>
      <c r="G35" s="92">
        <f>SUM(F35)</f>
        <v>87390.8</v>
      </c>
      <c r="H35" s="101"/>
    </row>
    <row r="36" spans="1:8" s="35" customFormat="1" ht="15" customHeight="1" x14ac:dyDescent="0.25">
      <c r="A36" s="30" t="s">
        <v>117</v>
      </c>
      <c r="B36" s="31" t="s">
        <v>115</v>
      </c>
      <c r="C36" s="31" t="s">
        <v>2</v>
      </c>
      <c r="D36" s="32">
        <v>45439</v>
      </c>
      <c r="E36" s="32">
        <v>45470</v>
      </c>
      <c r="F36" s="33">
        <v>64958.18</v>
      </c>
      <c r="G36" s="92"/>
      <c r="H36" s="101"/>
    </row>
    <row r="37" spans="1:8" s="35" customFormat="1" ht="15" customHeight="1" x14ac:dyDescent="0.25">
      <c r="A37" s="30" t="s">
        <v>120</v>
      </c>
      <c r="B37" s="31" t="s">
        <v>115</v>
      </c>
      <c r="C37" s="31" t="s">
        <v>2</v>
      </c>
      <c r="D37" s="32">
        <v>45454</v>
      </c>
      <c r="E37" s="32">
        <v>45484</v>
      </c>
      <c r="F37" s="33">
        <v>155642</v>
      </c>
      <c r="G37" s="92"/>
      <c r="H37" s="101"/>
    </row>
    <row r="38" spans="1:8" s="35" customFormat="1" ht="15" customHeight="1" x14ac:dyDescent="0.25">
      <c r="A38" s="30" t="s">
        <v>119</v>
      </c>
      <c r="B38" s="31" t="s">
        <v>115</v>
      </c>
      <c r="C38" s="31" t="s">
        <v>2</v>
      </c>
      <c r="D38" s="32">
        <v>45463</v>
      </c>
      <c r="E38" s="32">
        <v>45493</v>
      </c>
      <c r="F38" s="33">
        <v>175230</v>
      </c>
      <c r="G38" s="92"/>
      <c r="H38" s="101"/>
    </row>
    <row r="39" spans="1:8" s="35" customFormat="1" ht="15" customHeight="1" x14ac:dyDescent="0.25">
      <c r="A39" s="30" t="s">
        <v>118</v>
      </c>
      <c r="B39" s="31" t="s">
        <v>115</v>
      </c>
      <c r="C39" s="31" t="s">
        <v>2</v>
      </c>
      <c r="D39" s="32">
        <v>45467</v>
      </c>
      <c r="E39" s="32">
        <v>45497</v>
      </c>
      <c r="F39" s="33">
        <v>218772</v>
      </c>
      <c r="G39" s="92"/>
      <c r="H39" s="101">
        <v>0</v>
      </c>
    </row>
    <row r="40" spans="1:8" s="35" customFormat="1" ht="15" customHeight="1" x14ac:dyDescent="0.25">
      <c r="A40" s="30" t="s">
        <v>151</v>
      </c>
      <c r="B40" s="31" t="s">
        <v>115</v>
      </c>
      <c r="C40" s="31" t="s">
        <v>2</v>
      </c>
      <c r="D40" s="32">
        <v>45467</v>
      </c>
      <c r="E40" s="32">
        <v>45497</v>
      </c>
      <c r="F40" s="33">
        <v>183335.64</v>
      </c>
      <c r="G40" s="92">
        <f>SUM(F36:F40)</f>
        <v>797937.82</v>
      </c>
      <c r="H40" s="101"/>
    </row>
    <row r="41" spans="1:8" s="35" customFormat="1" ht="15" customHeight="1" x14ac:dyDescent="0.25">
      <c r="A41" s="30" t="s">
        <v>77</v>
      </c>
      <c r="B41" s="31" t="s">
        <v>162</v>
      </c>
      <c r="C41" s="31" t="s">
        <v>14</v>
      </c>
      <c r="D41" s="32">
        <v>45455</v>
      </c>
      <c r="E41" s="32">
        <v>45485</v>
      </c>
      <c r="F41" s="33">
        <v>117000</v>
      </c>
      <c r="G41" s="92"/>
      <c r="H41" s="101"/>
    </row>
    <row r="42" spans="1:8" s="35" customFormat="1" ht="15" customHeight="1" x14ac:dyDescent="0.25">
      <c r="A42" s="30" t="s">
        <v>163</v>
      </c>
      <c r="B42" s="31" t="s">
        <v>162</v>
      </c>
      <c r="C42" s="31" t="s">
        <v>14</v>
      </c>
      <c r="D42" s="32">
        <v>45462</v>
      </c>
      <c r="E42" s="32">
        <v>45492</v>
      </c>
      <c r="F42" s="33">
        <v>117000</v>
      </c>
      <c r="G42" s="92"/>
      <c r="H42" s="101"/>
    </row>
    <row r="43" spans="1:8" s="35" customFormat="1" ht="15" customHeight="1" x14ac:dyDescent="0.25">
      <c r="A43" s="103" t="s">
        <v>164</v>
      </c>
      <c r="B43" s="104" t="s">
        <v>162</v>
      </c>
      <c r="C43" s="104" t="s">
        <v>14</v>
      </c>
      <c r="D43" s="45">
        <v>45469</v>
      </c>
      <c r="E43" s="45">
        <v>45499</v>
      </c>
      <c r="F43" s="34">
        <v>117000</v>
      </c>
      <c r="G43" s="92">
        <f>SUM(F41:F43)</f>
        <v>351000</v>
      </c>
      <c r="H43" s="101"/>
    </row>
    <row r="44" spans="1:8" s="35" customFormat="1" ht="15" customHeight="1" x14ac:dyDescent="0.25">
      <c r="A44" s="72"/>
      <c r="B44" s="73"/>
      <c r="C44" s="73"/>
      <c r="D44" s="73"/>
      <c r="E44" s="73"/>
      <c r="F44" s="105">
        <f>SUM(F5:F43)</f>
        <v>4486622.97</v>
      </c>
      <c r="G44" s="96">
        <f>SUM(G5:G43)</f>
        <v>4486622.9699999988</v>
      </c>
      <c r="H44" s="106"/>
    </row>
    <row r="45" spans="1:8" s="35" customFormat="1" ht="15" customHeight="1" x14ac:dyDescent="0.25">
      <c r="A45" s="72"/>
      <c r="B45" s="52"/>
      <c r="C45" s="52"/>
      <c r="D45" s="53"/>
      <c r="E45" s="53"/>
      <c r="F45" s="53"/>
      <c r="G45" s="61"/>
      <c r="H45" s="6"/>
    </row>
    <row r="46" spans="1:8" s="35" customFormat="1" ht="15" customHeight="1" x14ac:dyDescent="0.25">
      <c r="A46" s="6"/>
      <c r="C46" s="52"/>
      <c r="D46" s="53"/>
      <c r="E46" s="119" t="s">
        <v>10</v>
      </c>
      <c r="F46" s="119"/>
      <c r="G46" s="99">
        <f>+G44</f>
        <v>4486622.9699999988</v>
      </c>
      <c r="H46" s="6"/>
    </row>
    <row r="47" spans="1:8" s="35" customFormat="1" ht="15" customHeight="1" x14ac:dyDescent="0.35">
      <c r="A47" s="6"/>
      <c r="C47" s="55"/>
      <c r="D47" s="56"/>
      <c r="E47" s="53" t="s">
        <v>16</v>
      </c>
      <c r="F47" s="53"/>
      <c r="G47" s="97">
        <v>2612.2399999999998</v>
      </c>
      <c r="H47" s="6"/>
    </row>
    <row r="48" spans="1:8" s="35" customFormat="1" ht="15" customHeight="1" x14ac:dyDescent="0.4">
      <c r="A48" s="6"/>
      <c r="C48" s="55"/>
      <c r="D48" s="60"/>
      <c r="E48" s="53" t="s">
        <v>111</v>
      </c>
      <c r="F48" s="53"/>
      <c r="G48" s="96">
        <f>SUM(G45:G47)</f>
        <v>4489235.209999999</v>
      </c>
      <c r="H48" s="6"/>
    </row>
    <row r="49" spans="1:8" s="35" customFormat="1" ht="15" customHeight="1" x14ac:dyDescent="0.4">
      <c r="A49" s="6"/>
      <c r="C49" s="55"/>
      <c r="D49" s="60"/>
      <c r="E49" s="57"/>
      <c r="F49" s="53"/>
      <c r="G49" s="63"/>
      <c r="H49" s="6"/>
    </row>
    <row r="50" spans="1:8" s="35" customFormat="1" ht="15" customHeight="1" x14ac:dyDescent="0.4">
      <c r="C50" s="55"/>
      <c r="D50" s="60"/>
      <c r="E50" s="57"/>
      <c r="F50" s="53"/>
      <c r="G50" s="26"/>
      <c r="H50" s="6"/>
    </row>
    <row r="51" spans="1:8" s="35" customFormat="1" ht="18" x14ac:dyDescent="0.4">
      <c r="C51" s="55"/>
      <c r="D51" s="60"/>
      <c r="E51" s="57"/>
      <c r="F51" s="53"/>
      <c r="G51" s="27"/>
      <c r="H51" s="6"/>
    </row>
    <row r="52" spans="1:8" s="35" customFormat="1" ht="18.75" x14ac:dyDescent="0.3">
      <c r="C52" s="116"/>
      <c r="D52" s="116"/>
      <c r="E52" s="116"/>
      <c r="F52" s="71"/>
      <c r="G52" s="2"/>
    </row>
    <row r="53" spans="1:8" s="35" customFormat="1" ht="18.75" x14ac:dyDescent="0.3">
      <c r="C53" s="117" t="s">
        <v>109</v>
      </c>
      <c r="D53" s="117"/>
      <c r="E53" s="117"/>
      <c r="F53" s="69"/>
      <c r="G53" s="2"/>
      <c r="H53" s="59"/>
    </row>
    <row r="54" spans="1:8" s="35" customFormat="1" ht="18.75" x14ac:dyDescent="0.3">
      <c r="A54"/>
      <c r="B54"/>
      <c r="C54" s="118" t="s">
        <v>110</v>
      </c>
      <c r="D54" s="118"/>
      <c r="E54" s="118"/>
      <c r="F54" s="70"/>
      <c r="G54" s="2"/>
    </row>
    <row r="55" spans="1:8" s="35" customFormat="1" ht="18.75" x14ac:dyDescent="0.3">
      <c r="A55"/>
      <c r="B55" s="115"/>
      <c r="C55" s="115"/>
      <c r="D55" s="115"/>
      <c r="E55" s="115"/>
      <c r="F55" s="115"/>
      <c r="G55" s="15"/>
    </row>
    <row r="56" spans="1:8" s="35" customFormat="1" x14ac:dyDescent="0.25">
      <c r="A56" s="2"/>
      <c r="B56"/>
      <c r="C56"/>
      <c r="D56" s="2"/>
      <c r="E56" s="2"/>
      <c r="F56" s="2"/>
      <c r="G56" s="2"/>
    </row>
    <row r="57" spans="1:8" s="35" customFormat="1" x14ac:dyDescent="0.25">
      <c r="A57" s="16"/>
      <c r="B57" s="108"/>
      <c r="C57" s="108"/>
      <c r="D57" s="13"/>
      <c r="E57" s="13"/>
      <c r="F57" s="2"/>
      <c r="G57" s="2"/>
    </row>
    <row r="58" spans="1:8" s="35" customFormat="1" x14ac:dyDescent="0.25">
      <c r="A58" s="2"/>
      <c r="B58" s="109"/>
      <c r="C58" s="109"/>
      <c r="D58" s="14"/>
      <c r="E58" s="14"/>
      <c r="F58" s="13"/>
      <c r="G58" s="2"/>
    </row>
    <row r="59" spans="1:8" s="35" customForma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25">
      <c r="A60" s="2"/>
      <c r="B60" s="2"/>
      <c r="C60" s="2"/>
      <c r="D60" s="2"/>
      <c r="E60" s="2"/>
      <c r="F60" s="2"/>
      <c r="G60" s="2"/>
    </row>
    <row r="61" spans="1:8" s="35" customFormat="1" ht="18.75" customHeight="1" x14ac:dyDescent="0.3">
      <c r="A61" s="13"/>
      <c r="B61" s="16"/>
      <c r="C61" s="13"/>
      <c r="D61" s="13"/>
      <c r="E61" s="13"/>
      <c r="F61" s="24"/>
      <c r="G61" s="2"/>
    </row>
    <row r="62" spans="1:8" ht="18.75" customHeight="1" x14ac:dyDescent="0.25">
      <c r="A62" s="2"/>
      <c r="B62" s="2"/>
      <c r="C62" s="2"/>
      <c r="D62" s="2"/>
      <c r="E62" s="2"/>
      <c r="F62" s="2"/>
      <c r="G62" s="2"/>
    </row>
    <row r="63" spans="1:8" x14ac:dyDescent="0.25">
      <c r="A63" s="2"/>
      <c r="B63" s="2"/>
      <c r="C63" s="15"/>
      <c r="D63" s="21"/>
      <c r="E63" s="21"/>
      <c r="F63" s="2"/>
      <c r="G63" s="2"/>
    </row>
    <row r="64" spans="1:8" ht="18.75" x14ac:dyDescent="0.3">
      <c r="A64" s="16"/>
      <c r="B64" s="13"/>
      <c r="C64" s="20"/>
      <c r="D64" s="21"/>
      <c r="E64" s="21"/>
      <c r="F64" s="25"/>
      <c r="G64" s="2"/>
    </row>
    <row r="65" spans="1:7" x14ac:dyDescent="0.25">
      <c r="A65" s="6"/>
      <c r="B65" s="6"/>
      <c r="C65" s="15"/>
      <c r="D65" s="21"/>
      <c r="E65" s="21"/>
      <c r="F65" s="2"/>
      <c r="G65" s="2"/>
    </row>
    <row r="66" spans="1:7" x14ac:dyDescent="0.25">
      <c r="A66" s="6"/>
      <c r="B66" s="6"/>
      <c r="C66" s="15"/>
      <c r="D66" s="22"/>
      <c r="E66" s="22"/>
      <c r="F66" s="2"/>
      <c r="G66" s="2"/>
    </row>
    <row r="67" spans="1:7" x14ac:dyDescent="0.25">
      <c r="A67" s="6"/>
      <c r="B67" s="6"/>
      <c r="C67" s="15"/>
      <c r="D67" s="21"/>
      <c r="E67" s="21"/>
      <c r="F67" s="2"/>
      <c r="G67" s="13"/>
    </row>
    <row r="68" spans="1:7" x14ac:dyDescent="0.25">
      <c r="A68" s="6"/>
      <c r="B68" s="6"/>
      <c r="C68" s="15"/>
      <c r="D68" s="22"/>
      <c r="E68" s="22"/>
      <c r="F68" s="2"/>
      <c r="G68" s="13"/>
    </row>
    <row r="69" spans="1:7" x14ac:dyDescent="0.25">
      <c r="A69" s="6"/>
      <c r="B69" s="6"/>
      <c r="C69" s="15"/>
      <c r="D69" s="21"/>
      <c r="E69" s="21"/>
      <c r="F69" s="2"/>
      <c r="G69" s="2"/>
    </row>
    <row r="70" spans="1:7" x14ac:dyDescent="0.25">
      <c r="A70" s="16"/>
      <c r="B70" s="16"/>
      <c r="C70" s="13"/>
      <c r="D70" s="23"/>
      <c r="E70" s="23"/>
      <c r="F70" s="20"/>
      <c r="G70" s="2"/>
    </row>
    <row r="71" spans="1:7" ht="18.75" x14ac:dyDescent="0.3">
      <c r="A71" s="2"/>
      <c r="B71" s="16"/>
      <c r="C71" s="13"/>
      <c r="D71" s="14"/>
      <c r="E71" s="14"/>
      <c r="F71" s="19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13"/>
      <c r="E73" s="13"/>
      <c r="F73" s="13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16"/>
      <c r="B75" s="13"/>
      <c r="C75" s="13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ht="18.75" x14ac:dyDescent="0.3">
      <c r="A77" s="17"/>
      <c r="B77" s="2"/>
      <c r="C77" s="2"/>
      <c r="D77" s="2"/>
      <c r="E77" s="2"/>
      <c r="F77" s="2"/>
      <c r="G77" s="2"/>
    </row>
    <row r="78" spans="1:7" ht="18.75" x14ac:dyDescent="0.3">
      <c r="A78" s="18"/>
      <c r="B78" s="17"/>
      <c r="C78" s="17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  <c r="B88" s="2"/>
      <c r="C88" s="2"/>
      <c r="D88" s="2"/>
      <c r="E88" s="2"/>
      <c r="F88" s="2"/>
    </row>
    <row r="89" spans="1:7" x14ac:dyDescent="0.25">
      <c r="A89" s="2"/>
    </row>
  </sheetData>
  <autoFilter ref="A4:F42" xr:uid="{5E23F554-EDBC-484D-88F4-3B086FFF7FD1}">
    <sortState xmlns:xlrd2="http://schemas.microsoft.com/office/spreadsheetml/2017/richdata2" ref="A5:F42">
      <sortCondition ref="B5:B42"/>
      <sortCondition ref="E5:E42"/>
      <sortCondition ref="A5:A42"/>
    </sortState>
  </autoFilter>
  <sortState xmlns:xlrd2="http://schemas.microsoft.com/office/spreadsheetml/2017/richdata2" ref="A5:I43">
    <sortCondition ref="B5:B43"/>
    <sortCondition ref="D5:D43"/>
  </sortState>
  <mergeCells count="10">
    <mergeCell ref="C53:E53"/>
    <mergeCell ref="C54:E54"/>
    <mergeCell ref="B55:F55"/>
    <mergeCell ref="B57:C57"/>
    <mergeCell ref="B58:C58"/>
    <mergeCell ref="C52:E52"/>
    <mergeCell ref="A1:G1"/>
    <mergeCell ref="A2:G2"/>
    <mergeCell ref="A3:G3"/>
    <mergeCell ref="E46:F4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CXP</vt:lpstr>
      <vt:lpstr>x suplidores</vt:lpstr>
      <vt:lpstr>31JULIO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tesoreria ZOODOM</cp:lastModifiedBy>
  <cp:lastPrinted>2024-07-08T16:05:59Z</cp:lastPrinted>
  <dcterms:created xsi:type="dcterms:W3CDTF">2017-06-12T16:17:30Z</dcterms:created>
  <dcterms:modified xsi:type="dcterms:W3CDTF">2024-07-08T16:17:21Z</dcterms:modified>
</cp:coreProperties>
</file>