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SEPTIEMBRE 2023\"/>
    </mc:Choice>
  </mc:AlternateContent>
  <xr:revisionPtr revIDLastSave="0" documentId="8_{37329586-8CF5-47CE-AC11-AA9A48B5D24A}" xr6:coauthVersionLast="47" xr6:coauthVersionMax="47" xr10:uidLastSave="{00000000-0000-0000-0000-000000000000}"/>
  <bookViews>
    <workbookView xWindow="-120" yWindow="-120" windowWidth="24240" windowHeight="13140" tabRatio="595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3" l="1"/>
  <c r="F50" i="3"/>
  <c r="G49" i="3"/>
  <c r="G47" i="3"/>
  <c r="G20" i="3"/>
  <c r="G23" i="3"/>
  <c r="G26" i="3"/>
  <c r="G36" i="3"/>
  <c r="G35" i="3"/>
  <c r="G39" i="3"/>
  <c r="G28" i="3"/>
  <c r="G45" i="3"/>
  <c r="G29" i="3"/>
  <c r="G25" i="3"/>
  <c r="G33" i="3"/>
  <c r="G8" i="3"/>
  <c r="G21" i="3"/>
  <c r="G5" i="3"/>
  <c r="G13" i="3"/>
  <c r="G12" i="3"/>
  <c r="G11" i="3"/>
  <c r="G44" i="3" l="1"/>
  <c r="G32" i="3"/>
  <c r="G27" i="3"/>
  <c r="G30" i="3"/>
  <c r="G6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50" i="3" l="1"/>
  <c r="G52" i="3" s="1"/>
  <c r="G54" i="3" s="1"/>
  <c r="G75" i="2"/>
  <c r="G78" i="2" s="1"/>
  <c r="G80" i="2" s="1"/>
</calcChain>
</file>

<file path=xl/sharedStrings.xml><?xml version="1.0" encoding="utf-8"?>
<sst xmlns="http://schemas.openxmlformats.org/spreadsheetml/2006/main" count="376" uniqueCount="184">
  <si>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</si>
  <si>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</si>
  <si>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</si>
  <si>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</si>
  <si>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</si>
  <si>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</si>
  <si>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</si>
  <si>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</si>
  <si>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</si>
  <si>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</si>
  <si>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</si>
  <si>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</si>
  <si>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</si>
  <si>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</si>
  <si>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</si>
  <si>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</si>
  <si>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</si>
  <si>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</si>
  <si>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</si>
  <si>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</si>
  <si>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</si>
  <si>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</si>
  <si>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</si>
  <si>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</si>
  <si>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</si>
  <si>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</si>
  <si>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</si>
  <si>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</si>
  <si>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</si>
  <si>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</si>
  <si>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</si>
  <si>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</si>
  <si>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</si>
  <si>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</si>
  <si>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</si>
  <si>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</si>
  <si>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</si>
  <si>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</si>
  <si>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</si>
  <si>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</si>
  <si>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</si>
  <si>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</si>
  <si>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</si>
  <si>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</si>
  <si>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</si>
  <si>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</si>
  <si>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</si>
  <si>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</si>
  <si>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</si>
  <si>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</si>
  <si>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</si>
  <si>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</si>
  <si>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</si>
  <si>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</si>
  <si>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</si>
  <si>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</si>
  <si>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</si>
  <si>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</si>
  <si>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</si>
  <si>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</si>
  <si>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</si>
  <si>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</si>
  <si>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</si>
  <si>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</si>
  <si>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</si>
  <si>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</si>
  <si>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</si>
  <si>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</si>
  <si>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</si>
  <si>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</si>
  <si>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</si>
  <si>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</si>
  <si>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</si>
  <si>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</si>
  <si>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</si>
  <si>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</si>
  <si>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</si>
  <si>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</si>
  <si>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</si>
  <si>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</si>
  <si>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</si>
  <si>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</si>
  <si>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</si>
  <si>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</si>
  <si>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</si>
  <si>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</si>
  <si>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</si>
  <si>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</si>
  <si>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</si>
  <si>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</si>
  <si>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</si>
  <si>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</si>
  <si>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</si>
  <si>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</si>
  <si>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</si>
  <si>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</si>
  <si>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</si>
  <si>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</si>
  <si>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</si>
  <si>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</si>
  <si>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</si>
  <si>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</si>
  <si>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</si>
  <si>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</si>
  <si>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</si>
  <si>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</si>
  <si>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</si>
  <si>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</si>
  <si>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</si>
  <si>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</si>
  <si>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</si>
  <si>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SERVICIOS</t>
  </si>
  <si>
    <t>B1500000410</t>
  </si>
  <si>
    <t>B1500000162</t>
  </si>
  <si>
    <t>TRANSOLUCION</t>
  </si>
  <si>
    <t>EQUIP. Y TRANSP</t>
  </si>
  <si>
    <t>B1500000577</t>
  </si>
  <si>
    <t>RV DIESEL</t>
  </si>
  <si>
    <t>B1500000006</t>
  </si>
  <si>
    <t>VILCHEZ GONZALEZ &amp; ASOC.</t>
  </si>
  <si>
    <t>B1500000007</t>
  </si>
  <si>
    <t>ADRELL JHOELYS NUÑEZ</t>
  </si>
  <si>
    <t>MAXIMUN PEST CONTROL</t>
  </si>
  <si>
    <t>B1500000108</t>
  </si>
  <si>
    <t>KELVIN LUIS PERALTA</t>
  </si>
  <si>
    <t>B1500005251</t>
  </si>
  <si>
    <t>OFFITEK</t>
  </si>
  <si>
    <t>B1500005252</t>
  </si>
  <si>
    <t>EQUIPOS</t>
  </si>
  <si>
    <t>B1500001073</t>
  </si>
  <si>
    <t>FL&amp;M COMERCIAL</t>
  </si>
  <si>
    <t>B1500001091</t>
  </si>
  <si>
    <t>B1500001072</t>
  </si>
  <si>
    <t>B1500001090</t>
  </si>
  <si>
    <t>B1500001092</t>
  </si>
  <si>
    <t>B1500000214</t>
  </si>
  <si>
    <t>CORAMCA</t>
  </si>
  <si>
    <t>SUFERDOM</t>
  </si>
  <si>
    <t>B1500001089</t>
  </si>
  <si>
    <t>B1500000034</t>
  </si>
  <si>
    <t>B1500004063</t>
  </si>
  <si>
    <t>FASACA AUTO PARTS</t>
  </si>
  <si>
    <t>REPUESTOS</t>
  </si>
  <si>
    <t xml:space="preserve"> B1500000450</t>
  </si>
  <si>
    <t>FERRETERIA LA MAYORQUINA</t>
  </si>
  <si>
    <t>B1500000440</t>
  </si>
  <si>
    <t>7J ELECTRICOS</t>
  </si>
  <si>
    <t>B1500002106</t>
  </si>
  <si>
    <t>G &amp; G MERCANTIL</t>
  </si>
  <si>
    <t>B1500000447</t>
  </si>
  <si>
    <t>COMERCIAL YAELYS</t>
  </si>
  <si>
    <t>B1500000469</t>
  </si>
  <si>
    <t>PAY IMPORT</t>
  </si>
  <si>
    <t>E45000000076</t>
  </si>
  <si>
    <t>IMPORTADORA K&amp;G</t>
  </si>
  <si>
    <t>MANTENIMIENTO</t>
  </si>
  <si>
    <t>E45000000077</t>
  </si>
  <si>
    <t>B1500000600</t>
  </si>
  <si>
    <t>LABORATORIO DIESEL E&amp;G</t>
  </si>
  <si>
    <t>B1500001102</t>
  </si>
  <si>
    <t>B1500000714</t>
  </si>
  <si>
    <t>TALLERES RENE SUAZO</t>
  </si>
  <si>
    <t>B1500029064</t>
  </si>
  <si>
    <t>B1500000021</t>
  </si>
  <si>
    <t>RANCHO MICHELLE</t>
  </si>
  <si>
    <t>B1500000478</t>
  </si>
  <si>
    <t>SIMPAPEL</t>
  </si>
  <si>
    <t>B1500000003</t>
  </si>
  <si>
    <t>PRESTOL COMUNICACIONES</t>
  </si>
  <si>
    <t>B1500000004</t>
  </si>
  <si>
    <t>B1500000099</t>
  </si>
  <si>
    <t>ALMACENES OCEAQN MEAT</t>
  </si>
  <si>
    <t>PRODUCTOS</t>
  </si>
  <si>
    <t>B1500005749</t>
  </si>
  <si>
    <t>B1500007002</t>
  </si>
  <si>
    <t>B1500000109</t>
  </si>
  <si>
    <t>B1500000111</t>
  </si>
  <si>
    <t>B1500000112</t>
  </si>
  <si>
    <t>B1500000267</t>
  </si>
  <si>
    <t>CONGESUR</t>
  </si>
  <si>
    <t>B1500000169</t>
  </si>
  <si>
    <t>B1500000173</t>
  </si>
  <si>
    <t>JG DIESEL</t>
  </si>
  <si>
    <t>CUENTAS POR PAGAR  AL - 30-09-2023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</si>
</sst>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14" fontId="33" fillId="0" borderId="2" xfId="0" applyNumberFormat="1" applyFont="1" applyFill="1" applyBorder="1" applyAlignment="1">
      <alignment wrapText="1"/>
    </xf>
    <xf numFmtId="0" fontId="34" fillId="0" borderId="2" xfId="0" applyFont="1" applyFill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2" fillId="0" borderId="0" xfId="0" applyNumberFormat="1" applyFont="1" applyFill="1"/>
    <xf numFmtId="4" fontId="4" fillId="0" borderId="1" xfId="0" applyNumberFormat="1" applyFont="1" applyFill="1" applyBorder="1"/>
    <xf numFmtId="4" fontId="35" fillId="0" borderId="0" xfId="0" applyNumberFormat="1" applyFont="1" applyFill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14" fontId="33" fillId="0" borderId="1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375137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9"/>
      <c r="B1" s="109"/>
      <c r="C1" s="109"/>
      <c r="D1" s="109"/>
      <c r="E1" s="109"/>
      <c r="F1" s="109"/>
      <c r="G1" s="109"/>
      <c r="H1" s="109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3" t="s">
        <v>8</v>
      </c>
      <c r="B1" s="113"/>
      <c r="C1" s="113"/>
      <c r="D1" s="113"/>
      <c r="E1" s="113"/>
      <c r="F1" s="113"/>
      <c r="G1" s="113"/>
    </row>
    <row r="2" spans="1:8" ht="15.75" x14ac:dyDescent="0.25">
      <c r="A2" s="114"/>
      <c r="B2" s="114"/>
      <c r="C2" s="114"/>
      <c r="D2" s="114"/>
      <c r="E2" s="114"/>
      <c r="F2" s="114"/>
      <c r="G2" s="114"/>
    </row>
    <row r="3" spans="1:8" x14ac:dyDescent="0.25">
      <c r="A3" s="112" t="s">
        <v>96</v>
      </c>
      <c r="B3" s="112"/>
      <c r="C3" s="112"/>
      <c r="D3" s="112"/>
      <c r="E3" s="112"/>
      <c r="F3" s="112"/>
      <c r="G3" s="11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6" t="s">
        <v>7</v>
      </c>
      <c r="C75" s="116"/>
      <c r="D75" s="116"/>
      <c r="E75" s="116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5" t="s">
        <v>10</v>
      </c>
      <c r="F78" s="115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8"/>
      <c r="D86" s="118"/>
      <c r="E86" s="118"/>
      <c r="F86" s="71"/>
      <c r="G86" s="62"/>
    </row>
    <row r="87" spans="1:7" s="35" customFormat="1" ht="18.75" customHeight="1" x14ac:dyDescent="0.3">
      <c r="C87" s="119" t="s">
        <v>109</v>
      </c>
      <c r="D87" s="119"/>
      <c r="E87" s="119"/>
      <c r="F87" s="69"/>
      <c r="G87" s="63"/>
    </row>
    <row r="88" spans="1:7" ht="18.75" customHeight="1" x14ac:dyDescent="0.3">
      <c r="C88" s="120" t="s">
        <v>110</v>
      </c>
      <c r="D88" s="120"/>
      <c r="E88" s="120"/>
      <c r="F88" s="70"/>
      <c r="G88" s="26"/>
    </row>
    <row r="89" spans="1:7" ht="18.75" x14ac:dyDescent="0.3">
      <c r="B89" s="117"/>
      <c r="C89" s="117"/>
      <c r="D89" s="117"/>
      <c r="E89" s="117"/>
      <c r="F89" s="117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10"/>
      <c r="C91" s="110"/>
      <c r="D91" s="13"/>
      <c r="E91" s="13"/>
      <c r="F91" s="2"/>
      <c r="G91" s="29"/>
    </row>
    <row r="92" spans="1:7" x14ac:dyDescent="0.25">
      <c r="A92" s="2"/>
      <c r="B92" s="111"/>
      <c r="C92" s="111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93"/>
  <sheetViews>
    <sheetView tabSelected="1" zoomScale="140" zoomScaleNormal="140" workbookViewId="0">
      <selection activeCell="C9" sqref="C9"/>
    </sheetView>
  </sheetViews>
  <sheetFormatPr baseColWidth="10" defaultRowHeight="15" x14ac:dyDescent="0.25"/>
  <cols>
    <col min="1" max="1" width="11.85546875" customWidth="1"/>
    <col min="2" max="2" width="19.7109375" customWidth="1"/>
    <col min="3" max="3" width="11.7109375" customWidth="1"/>
    <col min="4" max="4" width="10.28515625" customWidth="1"/>
    <col min="5" max="5" width="9.5703125" customWidth="1"/>
    <col min="6" max="6" width="10" customWidth="1"/>
    <col min="7" max="7" width="13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3" t="s">
        <v>8</v>
      </c>
      <c r="B1" s="113"/>
      <c r="C1" s="113"/>
      <c r="D1" s="113"/>
      <c r="E1" s="113"/>
      <c r="F1" s="113"/>
      <c r="G1" s="113"/>
    </row>
    <row r="2" spans="1:8" ht="15.75" x14ac:dyDescent="0.25">
      <c r="A2" s="114"/>
      <c r="B2" s="114"/>
      <c r="C2" s="114"/>
      <c r="D2" s="114"/>
      <c r="E2" s="114"/>
      <c r="F2" s="114"/>
      <c r="G2" s="114"/>
    </row>
    <row r="3" spans="1:8" x14ac:dyDescent="0.25">
      <c r="A3" s="112" t="s">
        <v>183</v>
      </c>
      <c r="B3" s="112"/>
      <c r="C3" s="112"/>
      <c r="D3" s="112"/>
      <c r="E3" s="112"/>
      <c r="F3" s="112"/>
      <c r="G3" s="11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145</v>
      </c>
      <c r="B5" s="31" t="s">
        <v>146</v>
      </c>
      <c r="C5" s="31" t="s">
        <v>2</v>
      </c>
      <c r="D5" s="32">
        <v>45174</v>
      </c>
      <c r="E5" s="32">
        <v>45204</v>
      </c>
      <c r="F5" s="33">
        <v>41102.699999999997</v>
      </c>
      <c r="G5" s="67">
        <f>F5</f>
        <v>41102.699999999997</v>
      </c>
      <c r="H5" s="6"/>
    </row>
    <row r="6" spans="1:8" s="35" customFormat="1" ht="15" customHeight="1" x14ac:dyDescent="0.25">
      <c r="A6" s="89" t="s">
        <v>33</v>
      </c>
      <c r="B6" s="90" t="s">
        <v>121</v>
      </c>
      <c r="C6" s="90" t="s">
        <v>111</v>
      </c>
      <c r="D6" s="91">
        <v>45173</v>
      </c>
      <c r="E6" s="91">
        <v>45203</v>
      </c>
      <c r="F6" s="92">
        <v>30000</v>
      </c>
      <c r="G6" s="34">
        <f>SUM(F6)</f>
        <v>30000</v>
      </c>
      <c r="H6" s="6"/>
    </row>
    <row r="7" spans="1:8" s="35" customFormat="1" ht="15" customHeight="1" x14ac:dyDescent="0.25">
      <c r="A7" s="89" t="s">
        <v>170</v>
      </c>
      <c r="B7" s="90" t="s">
        <v>171</v>
      </c>
      <c r="C7" s="90" t="s">
        <v>172</v>
      </c>
      <c r="D7" s="91">
        <v>45188</v>
      </c>
      <c r="E7" s="91">
        <v>45215</v>
      </c>
      <c r="F7" s="92">
        <v>38700</v>
      </c>
      <c r="G7" s="34">
        <v>38700</v>
      </c>
      <c r="H7" s="6"/>
    </row>
    <row r="8" spans="1:8" s="35" customFormat="1" ht="15" customHeight="1" x14ac:dyDescent="0.25">
      <c r="A8" s="30" t="s">
        <v>149</v>
      </c>
      <c r="B8" s="31" t="s">
        <v>150</v>
      </c>
      <c r="C8" s="32" t="s">
        <v>2</v>
      </c>
      <c r="D8" s="32">
        <v>45180</v>
      </c>
      <c r="E8" s="32">
        <v>45210</v>
      </c>
      <c r="F8" s="33">
        <v>55620.41</v>
      </c>
      <c r="G8" s="67">
        <f>F8</f>
        <v>55620.41</v>
      </c>
      <c r="H8" s="6"/>
    </row>
    <row r="9" spans="1:8" s="35" customFormat="1" ht="15" customHeight="1" x14ac:dyDescent="0.25">
      <c r="A9" s="30" t="s">
        <v>178</v>
      </c>
      <c r="B9" s="31" t="s">
        <v>179</v>
      </c>
      <c r="C9" s="31" t="s">
        <v>172</v>
      </c>
      <c r="D9" s="32">
        <v>45195</v>
      </c>
      <c r="E9" s="32">
        <v>45225</v>
      </c>
      <c r="F9" s="33">
        <v>147404.1</v>
      </c>
      <c r="G9" s="93">
        <v>147404.1</v>
      </c>
      <c r="H9" s="6"/>
    </row>
    <row r="10" spans="1:8" s="35" customFormat="1" ht="15" customHeight="1" x14ac:dyDescent="0.25">
      <c r="A10" s="30" t="s">
        <v>135</v>
      </c>
      <c r="B10" s="31" t="s">
        <v>136</v>
      </c>
      <c r="C10" s="31" t="s">
        <v>2</v>
      </c>
      <c r="D10" s="32">
        <v>45152</v>
      </c>
      <c r="E10" s="32">
        <v>45183</v>
      </c>
      <c r="F10" s="33">
        <v>2145.2399999999998</v>
      </c>
      <c r="G10" s="67"/>
      <c r="H10" s="6"/>
    </row>
    <row r="11" spans="1:8" s="35" customFormat="1" ht="15" customHeight="1" x14ac:dyDescent="0.25">
      <c r="A11" s="30" t="s">
        <v>37</v>
      </c>
      <c r="B11" s="31" t="s">
        <v>136</v>
      </c>
      <c r="C11" s="31" t="s">
        <v>2</v>
      </c>
      <c r="D11" s="32">
        <v>45152</v>
      </c>
      <c r="E11" s="32">
        <v>45183</v>
      </c>
      <c r="F11" s="33">
        <v>22302</v>
      </c>
      <c r="G11" s="67">
        <f>F11+F10</f>
        <v>24447.239999999998</v>
      </c>
      <c r="H11" s="6"/>
    </row>
    <row r="12" spans="1:8" s="35" customFormat="1" ht="15" customHeight="1" x14ac:dyDescent="0.25">
      <c r="A12" s="30" t="s">
        <v>140</v>
      </c>
      <c r="B12" s="31" t="s">
        <v>141</v>
      </c>
      <c r="C12" s="31" t="s">
        <v>142</v>
      </c>
      <c r="D12" s="32">
        <v>45181</v>
      </c>
      <c r="E12" s="32">
        <v>45211</v>
      </c>
      <c r="F12" s="33">
        <v>11224.91</v>
      </c>
      <c r="G12" s="67">
        <f>F12</f>
        <v>11224.91</v>
      </c>
      <c r="H12" s="6"/>
    </row>
    <row r="13" spans="1:8" s="35" customFormat="1" ht="15" customHeight="1" x14ac:dyDescent="0.25">
      <c r="A13" s="30" t="s">
        <v>143</v>
      </c>
      <c r="B13" s="31" t="s">
        <v>144</v>
      </c>
      <c r="C13" s="31" t="s">
        <v>2</v>
      </c>
      <c r="D13" s="32">
        <v>45173</v>
      </c>
      <c r="E13" s="32">
        <v>45203</v>
      </c>
      <c r="F13" s="33">
        <v>28849.77</v>
      </c>
      <c r="G13" s="67">
        <f>F13</f>
        <v>28849.77</v>
      </c>
      <c r="H13" s="6"/>
    </row>
    <row r="14" spans="1:8" s="35" customFormat="1" ht="15" customHeight="1" x14ac:dyDescent="0.25">
      <c r="A14" s="30" t="s">
        <v>129</v>
      </c>
      <c r="B14" s="31" t="s">
        <v>130</v>
      </c>
      <c r="C14" s="31" t="s">
        <v>2</v>
      </c>
      <c r="D14" s="32">
        <v>45173</v>
      </c>
      <c r="E14" s="32">
        <v>45203</v>
      </c>
      <c r="F14" s="33">
        <v>336406.2</v>
      </c>
      <c r="G14" s="34"/>
      <c r="H14" s="6"/>
    </row>
    <row r="15" spans="1:8" s="35" customFormat="1" ht="15" customHeight="1" x14ac:dyDescent="0.25">
      <c r="A15" s="30" t="s">
        <v>132</v>
      </c>
      <c r="B15" s="31" t="s">
        <v>130</v>
      </c>
      <c r="C15" s="31" t="s">
        <v>128</v>
      </c>
      <c r="D15" s="32">
        <v>45173</v>
      </c>
      <c r="E15" s="32">
        <v>45203</v>
      </c>
      <c r="F15" s="33">
        <v>297596</v>
      </c>
      <c r="G15" s="34"/>
      <c r="H15" s="6"/>
    </row>
    <row r="16" spans="1:8" s="35" customFormat="1" ht="15" customHeight="1" x14ac:dyDescent="0.25">
      <c r="A16" s="30" t="s">
        <v>131</v>
      </c>
      <c r="B16" s="31" t="s">
        <v>130</v>
      </c>
      <c r="C16" s="31" t="s">
        <v>2</v>
      </c>
      <c r="D16" s="32">
        <v>45187</v>
      </c>
      <c r="E16" s="32">
        <v>45217</v>
      </c>
      <c r="F16" s="33">
        <v>85939.4</v>
      </c>
      <c r="G16" s="34"/>
      <c r="H16" s="6"/>
    </row>
    <row r="17" spans="1:8" s="35" customFormat="1" ht="15" customHeight="1" x14ac:dyDescent="0.25">
      <c r="A17" s="30" t="s">
        <v>138</v>
      </c>
      <c r="B17" s="31" t="s">
        <v>130</v>
      </c>
      <c r="C17" s="31" t="s">
        <v>128</v>
      </c>
      <c r="D17" s="32">
        <v>45187</v>
      </c>
      <c r="E17" s="32">
        <v>45217</v>
      </c>
      <c r="F17" s="33">
        <v>7021</v>
      </c>
      <c r="G17" s="34"/>
      <c r="H17" s="6"/>
    </row>
    <row r="18" spans="1:8" s="35" customFormat="1" ht="15" customHeight="1" x14ac:dyDescent="0.25">
      <c r="A18" s="30" t="s">
        <v>133</v>
      </c>
      <c r="B18" s="31" t="s">
        <v>130</v>
      </c>
      <c r="C18" s="31" t="s">
        <v>2</v>
      </c>
      <c r="D18" s="32">
        <v>45187</v>
      </c>
      <c r="E18" s="32">
        <v>45217</v>
      </c>
      <c r="F18" s="33">
        <v>13039</v>
      </c>
      <c r="G18" s="67"/>
      <c r="H18" s="6"/>
    </row>
    <row r="19" spans="1:8" s="35" customFormat="1" ht="15" customHeight="1" x14ac:dyDescent="0.25">
      <c r="A19" s="30" t="s">
        <v>134</v>
      </c>
      <c r="B19" s="31" t="s">
        <v>130</v>
      </c>
      <c r="C19" s="31" t="s">
        <v>2</v>
      </c>
      <c r="D19" s="32">
        <v>45187</v>
      </c>
      <c r="E19" s="32">
        <v>45217</v>
      </c>
      <c r="F19" s="33">
        <v>681561.9</v>
      </c>
      <c r="G19" s="67"/>
      <c r="H19" s="6"/>
    </row>
    <row r="20" spans="1:8" s="35" customFormat="1" ht="15" customHeight="1" x14ac:dyDescent="0.25">
      <c r="A20" s="30" t="s">
        <v>159</v>
      </c>
      <c r="B20" s="31" t="s">
        <v>130</v>
      </c>
      <c r="C20" s="31" t="s">
        <v>155</v>
      </c>
      <c r="D20" s="32">
        <v>45194</v>
      </c>
      <c r="E20" s="32">
        <v>45224</v>
      </c>
      <c r="F20" s="33">
        <v>8500</v>
      </c>
      <c r="G20" s="67">
        <f>SUM(F14:F20)</f>
        <v>1430063.5</v>
      </c>
      <c r="H20" s="6"/>
    </row>
    <row r="21" spans="1:8" s="35" customFormat="1" ht="15" customHeight="1" x14ac:dyDescent="0.25">
      <c r="A21" s="30" t="s">
        <v>147</v>
      </c>
      <c r="B21" s="31" t="s">
        <v>148</v>
      </c>
      <c r="C21" s="31" t="s">
        <v>2</v>
      </c>
      <c r="D21" s="32">
        <v>45183</v>
      </c>
      <c r="E21" s="32">
        <v>45213</v>
      </c>
      <c r="F21" s="33">
        <v>21372.03</v>
      </c>
      <c r="G21" s="67">
        <f>F21</f>
        <v>21372.03</v>
      </c>
      <c r="H21" s="6"/>
    </row>
    <row r="22" spans="1:8" s="35" customFormat="1" ht="15" customHeight="1" x14ac:dyDescent="0.25">
      <c r="A22" s="89" t="s">
        <v>173</v>
      </c>
      <c r="B22" s="90" t="s">
        <v>11</v>
      </c>
      <c r="C22" s="90" t="s">
        <v>172</v>
      </c>
      <c r="D22" s="91">
        <v>45187</v>
      </c>
      <c r="E22" s="91">
        <v>45217</v>
      </c>
      <c r="F22" s="92">
        <v>6660</v>
      </c>
      <c r="G22" s="34"/>
      <c r="H22" s="6"/>
    </row>
    <row r="23" spans="1:8" s="35" customFormat="1" ht="15" customHeight="1" x14ac:dyDescent="0.25">
      <c r="A23" s="30" t="s">
        <v>174</v>
      </c>
      <c r="B23" s="94" t="s">
        <v>11</v>
      </c>
      <c r="C23" s="31" t="s">
        <v>172</v>
      </c>
      <c r="D23" s="32">
        <v>45195</v>
      </c>
      <c r="E23" s="32">
        <v>45225</v>
      </c>
      <c r="F23" s="33">
        <v>6480</v>
      </c>
      <c r="G23" s="93">
        <f>SUM(F22:F23)</f>
        <v>13140</v>
      </c>
      <c r="H23" s="6"/>
    </row>
    <row r="24" spans="1:8" s="35" customFormat="1" ht="15" customHeight="1" x14ac:dyDescent="0.25">
      <c r="A24" s="30" t="s">
        <v>153</v>
      </c>
      <c r="B24" s="94" t="s">
        <v>154</v>
      </c>
      <c r="C24" s="99" t="s">
        <v>155</v>
      </c>
      <c r="D24" s="32">
        <v>45188</v>
      </c>
      <c r="E24" s="32">
        <v>45188</v>
      </c>
      <c r="F24" s="33">
        <v>7300.01</v>
      </c>
      <c r="G24" s="67"/>
      <c r="H24" s="6"/>
    </row>
    <row r="25" spans="1:8" s="35" customFormat="1" ht="15" customHeight="1" x14ac:dyDescent="0.25">
      <c r="A25" s="30" t="s">
        <v>156</v>
      </c>
      <c r="B25" s="43" t="s">
        <v>154</v>
      </c>
      <c r="C25" s="31" t="s">
        <v>155</v>
      </c>
      <c r="D25" s="32">
        <v>45188</v>
      </c>
      <c r="E25" s="32">
        <v>45188</v>
      </c>
      <c r="F25" s="33">
        <v>4085</v>
      </c>
      <c r="G25" s="67">
        <f>F25+F24</f>
        <v>11385.01</v>
      </c>
      <c r="H25" s="6"/>
    </row>
    <row r="26" spans="1:8" s="35" customFormat="1" ht="15" customHeight="1" x14ac:dyDescent="0.25">
      <c r="A26" s="30" t="s">
        <v>181</v>
      </c>
      <c r="B26" s="106" t="s">
        <v>182</v>
      </c>
      <c r="C26" s="32" t="s">
        <v>111</v>
      </c>
      <c r="D26" s="32">
        <v>45183</v>
      </c>
      <c r="E26" s="32">
        <v>45214</v>
      </c>
      <c r="F26" s="33">
        <v>144620</v>
      </c>
      <c r="G26" s="34">
        <f>F26</f>
        <v>144620</v>
      </c>
      <c r="H26" s="37"/>
    </row>
    <row r="27" spans="1:8" s="35" customFormat="1" ht="15" customHeight="1" x14ac:dyDescent="0.25">
      <c r="A27" s="89" t="s">
        <v>123</v>
      </c>
      <c r="B27" s="106" t="s">
        <v>124</v>
      </c>
      <c r="C27" s="90" t="s">
        <v>111</v>
      </c>
      <c r="D27" s="91">
        <v>45181</v>
      </c>
      <c r="E27" s="91">
        <v>45181</v>
      </c>
      <c r="F27" s="92">
        <v>50000</v>
      </c>
      <c r="G27" s="34">
        <f>F27</f>
        <v>50000</v>
      </c>
      <c r="H27" s="37"/>
    </row>
    <row r="28" spans="1:8" s="35" customFormat="1" ht="15" customHeight="1" x14ac:dyDescent="0.25">
      <c r="A28" s="30" t="s">
        <v>162</v>
      </c>
      <c r="B28" s="94" t="s">
        <v>52</v>
      </c>
      <c r="C28" s="31" t="s">
        <v>2</v>
      </c>
      <c r="D28" s="32">
        <v>45189</v>
      </c>
      <c r="E28" s="32">
        <v>45234</v>
      </c>
      <c r="F28" s="33">
        <v>4650</v>
      </c>
      <c r="G28" s="34">
        <f>F28</f>
        <v>4650</v>
      </c>
      <c r="H28" s="37"/>
    </row>
    <row r="29" spans="1:8" s="35" customFormat="1" ht="15" customHeight="1" x14ac:dyDescent="0.25">
      <c r="A29" s="30" t="s">
        <v>157</v>
      </c>
      <c r="B29" s="94" t="s">
        <v>158</v>
      </c>
      <c r="C29" s="31" t="s">
        <v>155</v>
      </c>
      <c r="D29" s="32">
        <v>45194</v>
      </c>
      <c r="E29" s="32">
        <v>45209</v>
      </c>
      <c r="F29" s="33">
        <v>14986</v>
      </c>
      <c r="G29" s="34">
        <f>F29</f>
        <v>14986</v>
      </c>
      <c r="H29" s="37"/>
    </row>
    <row r="30" spans="1:8" s="35" customFormat="1" ht="15" customHeight="1" x14ac:dyDescent="0.25">
      <c r="A30" s="89" t="s">
        <v>112</v>
      </c>
      <c r="B30" s="106" t="s">
        <v>122</v>
      </c>
      <c r="C30" s="90" t="s">
        <v>111</v>
      </c>
      <c r="D30" s="91">
        <v>45183</v>
      </c>
      <c r="E30" s="91">
        <v>45213</v>
      </c>
      <c r="F30" s="92">
        <v>150984.54</v>
      </c>
      <c r="G30" s="34">
        <f>SUM(F30)</f>
        <v>150984.54</v>
      </c>
      <c r="H30" s="37"/>
    </row>
    <row r="31" spans="1:8" s="35" customFormat="1" ht="15" customHeight="1" x14ac:dyDescent="0.25">
      <c r="A31" s="30" t="s">
        <v>125</v>
      </c>
      <c r="B31" s="94" t="s">
        <v>126</v>
      </c>
      <c r="C31" s="31" t="s">
        <v>2</v>
      </c>
      <c r="D31" s="32">
        <v>45184</v>
      </c>
      <c r="E31" s="32">
        <v>45214</v>
      </c>
      <c r="F31" s="33">
        <v>8996.7099999999991</v>
      </c>
      <c r="G31" s="34"/>
      <c r="H31" s="37"/>
    </row>
    <row r="32" spans="1:8" s="35" customFormat="1" ht="15" customHeight="1" x14ac:dyDescent="0.25">
      <c r="A32" s="30" t="s">
        <v>127</v>
      </c>
      <c r="B32" s="94" t="s">
        <v>126</v>
      </c>
      <c r="C32" s="31" t="s">
        <v>128</v>
      </c>
      <c r="D32" s="32">
        <v>45184</v>
      </c>
      <c r="E32" s="32">
        <v>45214</v>
      </c>
      <c r="F32" s="33">
        <v>51115.42</v>
      </c>
      <c r="G32" s="34">
        <f>F32+F31</f>
        <v>60112.13</v>
      </c>
      <c r="H32" s="37"/>
    </row>
    <row r="33" spans="1:8" s="35" customFormat="1" ht="15" customHeight="1" x14ac:dyDescent="0.25">
      <c r="A33" s="30" t="s">
        <v>151</v>
      </c>
      <c r="B33" s="94" t="s">
        <v>152</v>
      </c>
      <c r="C33" s="31" t="s">
        <v>2</v>
      </c>
      <c r="D33" s="32">
        <v>45195</v>
      </c>
      <c r="E33" s="32">
        <v>45209</v>
      </c>
      <c r="F33" s="33">
        <v>142166.39999999999</v>
      </c>
      <c r="G33" s="67">
        <f>F33</f>
        <v>142166.39999999999</v>
      </c>
      <c r="H33" s="37"/>
    </row>
    <row r="34" spans="1:8" s="35" customFormat="1" ht="15" customHeight="1" x14ac:dyDescent="0.25">
      <c r="A34" s="89" t="s">
        <v>167</v>
      </c>
      <c r="B34" s="106" t="s">
        <v>168</v>
      </c>
      <c r="C34" s="90" t="s">
        <v>128</v>
      </c>
      <c r="D34" s="91">
        <v>45163</v>
      </c>
      <c r="E34" s="91">
        <v>45194</v>
      </c>
      <c r="F34" s="92">
        <v>16520</v>
      </c>
      <c r="G34" s="34"/>
      <c r="H34" s="37"/>
    </row>
    <row r="35" spans="1:8" s="35" customFormat="1" ht="15" customHeight="1" x14ac:dyDescent="0.25">
      <c r="A35" s="89" t="s">
        <v>169</v>
      </c>
      <c r="B35" s="107" t="s">
        <v>168</v>
      </c>
      <c r="C35" s="100" t="s">
        <v>2</v>
      </c>
      <c r="D35" s="91">
        <v>45163</v>
      </c>
      <c r="E35" s="91">
        <v>45194</v>
      </c>
      <c r="F35" s="92">
        <v>8850</v>
      </c>
      <c r="G35" s="34">
        <f>F35+F34</f>
        <v>25370</v>
      </c>
      <c r="H35" s="37"/>
    </row>
    <row r="36" spans="1:8" s="35" customFormat="1" ht="15" customHeight="1" x14ac:dyDescent="0.25">
      <c r="A36" s="89" t="s">
        <v>120</v>
      </c>
      <c r="B36" s="90" t="s">
        <v>168</v>
      </c>
      <c r="C36" s="90" t="s">
        <v>128</v>
      </c>
      <c r="D36" s="91">
        <v>45163</v>
      </c>
      <c r="E36" s="91">
        <v>45194</v>
      </c>
      <c r="F36" s="92">
        <v>68971</v>
      </c>
      <c r="G36" s="34">
        <f>F36</f>
        <v>68971</v>
      </c>
      <c r="H36" s="37"/>
    </row>
    <row r="37" spans="1:8" s="35" customFormat="1" ht="15" customHeight="1" x14ac:dyDescent="0.25">
      <c r="A37" s="30" t="s">
        <v>175</v>
      </c>
      <c r="B37" s="31" t="s">
        <v>63</v>
      </c>
      <c r="C37" s="31" t="s">
        <v>172</v>
      </c>
      <c r="D37" s="32">
        <v>45181</v>
      </c>
      <c r="E37" s="32">
        <v>45211</v>
      </c>
      <c r="F37" s="33">
        <v>36155</v>
      </c>
      <c r="G37" s="93"/>
      <c r="H37" s="6"/>
    </row>
    <row r="38" spans="1:8" s="35" customFormat="1" ht="15" customHeight="1" x14ac:dyDescent="0.25">
      <c r="A38" s="30" t="s">
        <v>176</v>
      </c>
      <c r="B38" s="31" t="s">
        <v>63</v>
      </c>
      <c r="C38" s="31" t="s">
        <v>172</v>
      </c>
      <c r="D38" s="32">
        <v>45188</v>
      </c>
      <c r="E38" s="32">
        <v>45218</v>
      </c>
      <c r="F38" s="33">
        <v>5535</v>
      </c>
      <c r="G38" s="93"/>
      <c r="H38" s="37"/>
    </row>
    <row r="39" spans="1:8" s="35" customFormat="1" ht="15" customHeight="1" x14ac:dyDescent="0.25">
      <c r="A39" s="30" t="s">
        <v>177</v>
      </c>
      <c r="B39" s="31" t="s">
        <v>63</v>
      </c>
      <c r="C39" s="31" t="s">
        <v>172</v>
      </c>
      <c r="D39" s="32">
        <v>45195</v>
      </c>
      <c r="E39" s="32">
        <v>45225</v>
      </c>
      <c r="F39" s="33">
        <v>7030</v>
      </c>
      <c r="G39" s="93">
        <f>F39+F38+F37</f>
        <v>48720</v>
      </c>
      <c r="H39" s="6"/>
    </row>
    <row r="40" spans="1:8" s="35" customFormat="1" ht="15" customHeight="1" x14ac:dyDescent="0.25">
      <c r="A40" s="89" t="s">
        <v>163</v>
      </c>
      <c r="B40" s="101" t="s">
        <v>164</v>
      </c>
      <c r="C40" s="100" t="s">
        <v>2</v>
      </c>
      <c r="D40" s="91">
        <v>45153</v>
      </c>
      <c r="E40" s="91">
        <v>45184</v>
      </c>
      <c r="F40" s="92">
        <v>5900</v>
      </c>
      <c r="G40" s="34">
        <v>5900</v>
      </c>
      <c r="H40" s="37"/>
    </row>
    <row r="41" spans="1:8" s="35" customFormat="1" ht="15" customHeight="1" x14ac:dyDescent="0.25">
      <c r="A41" s="30" t="s">
        <v>116</v>
      </c>
      <c r="B41" s="90" t="s">
        <v>117</v>
      </c>
      <c r="C41" s="32" t="s">
        <v>111</v>
      </c>
      <c r="D41" s="32">
        <v>45225</v>
      </c>
      <c r="E41" s="32">
        <v>45225</v>
      </c>
      <c r="F41" s="33">
        <v>400000</v>
      </c>
      <c r="G41" s="34">
        <f>SUM(F41)</f>
        <v>400000</v>
      </c>
      <c r="H41" s="6"/>
    </row>
    <row r="42" spans="1:8" s="35" customFormat="1" ht="15" customHeight="1" x14ac:dyDescent="0.25">
      <c r="A42" s="89" t="s">
        <v>165</v>
      </c>
      <c r="B42" s="101" t="s">
        <v>166</v>
      </c>
      <c r="C42" s="100" t="s">
        <v>128</v>
      </c>
      <c r="D42" s="91">
        <v>45196</v>
      </c>
      <c r="E42" s="91">
        <v>45211</v>
      </c>
      <c r="F42" s="92">
        <v>12687.36</v>
      </c>
      <c r="G42" s="34">
        <v>12687.36</v>
      </c>
      <c r="H42" s="6"/>
    </row>
    <row r="43" spans="1:8" s="35" customFormat="1" ht="15" customHeight="1" x14ac:dyDescent="0.25">
      <c r="A43" s="30" t="s">
        <v>34</v>
      </c>
      <c r="B43" s="31" t="s">
        <v>137</v>
      </c>
      <c r="C43" s="31" t="s">
        <v>2</v>
      </c>
      <c r="D43" s="32">
        <v>45174</v>
      </c>
      <c r="E43" s="32">
        <v>45204</v>
      </c>
      <c r="F43" s="33">
        <v>3589.66</v>
      </c>
      <c r="G43" s="67"/>
      <c r="H43" s="6"/>
    </row>
    <row r="44" spans="1:8" s="35" customFormat="1" ht="15" customHeight="1" x14ac:dyDescent="0.25">
      <c r="A44" s="30" t="s">
        <v>139</v>
      </c>
      <c r="B44" s="31" t="s">
        <v>137</v>
      </c>
      <c r="C44" s="31" t="s">
        <v>2</v>
      </c>
      <c r="D44" s="32">
        <v>45174</v>
      </c>
      <c r="E44" s="32">
        <v>45204</v>
      </c>
      <c r="F44" s="33">
        <v>13160.28</v>
      </c>
      <c r="G44" s="67">
        <f>F44+F43</f>
        <v>16749.940000000002</v>
      </c>
      <c r="H44" s="6"/>
    </row>
    <row r="45" spans="1:8" s="35" customFormat="1" ht="15" customHeight="1" x14ac:dyDescent="0.25">
      <c r="A45" s="30" t="s">
        <v>160</v>
      </c>
      <c r="B45" s="31" t="s">
        <v>161</v>
      </c>
      <c r="C45" s="31" t="s">
        <v>2</v>
      </c>
      <c r="D45" s="32">
        <v>45187</v>
      </c>
      <c r="E45" s="32">
        <v>45217</v>
      </c>
      <c r="F45" s="33">
        <v>44604</v>
      </c>
      <c r="G45" s="67">
        <f>F45</f>
        <v>44604</v>
      </c>
      <c r="H45" s="6"/>
    </row>
    <row r="46" spans="1:8" s="35" customFormat="1" ht="15" customHeight="1" x14ac:dyDescent="0.25">
      <c r="A46" s="102" t="s">
        <v>113</v>
      </c>
      <c r="B46" s="95" t="s">
        <v>114</v>
      </c>
      <c r="C46" s="108" t="s">
        <v>115</v>
      </c>
      <c r="D46" s="45">
        <v>45180</v>
      </c>
      <c r="E46" s="45">
        <v>45210</v>
      </c>
      <c r="F46" s="34">
        <v>700000</v>
      </c>
      <c r="G46" s="34"/>
      <c r="H46" s="6"/>
    </row>
    <row r="47" spans="1:8" s="35" customFormat="1" ht="15" customHeight="1" x14ac:dyDescent="0.25">
      <c r="A47" s="30" t="s">
        <v>180</v>
      </c>
      <c r="B47" s="90" t="s">
        <v>114</v>
      </c>
      <c r="C47" s="98" t="s">
        <v>115</v>
      </c>
      <c r="D47" s="32">
        <v>45194</v>
      </c>
      <c r="E47" s="32">
        <v>45194</v>
      </c>
      <c r="F47" s="33">
        <v>60000</v>
      </c>
      <c r="G47" s="34">
        <f>SUM(F46:F47)</f>
        <v>760000</v>
      </c>
      <c r="H47" s="6"/>
    </row>
    <row r="48" spans="1:8" s="35" customFormat="1" ht="15" customHeight="1" x14ac:dyDescent="0.25">
      <c r="A48" s="30" t="s">
        <v>118</v>
      </c>
      <c r="B48" s="31" t="s">
        <v>119</v>
      </c>
      <c r="C48" s="31" t="s">
        <v>111</v>
      </c>
      <c r="D48" s="32">
        <v>45189</v>
      </c>
      <c r="E48" s="32">
        <v>45219</v>
      </c>
      <c r="F48" s="33">
        <v>35400</v>
      </c>
      <c r="G48" s="34"/>
      <c r="H48" s="6"/>
    </row>
    <row r="49" spans="1:8" s="35" customFormat="1" ht="15" customHeight="1" x14ac:dyDescent="0.25">
      <c r="A49" s="30" t="s">
        <v>120</v>
      </c>
      <c r="B49" s="31" t="s">
        <v>119</v>
      </c>
      <c r="C49" s="31" t="s">
        <v>111</v>
      </c>
      <c r="D49" s="32">
        <v>45191</v>
      </c>
      <c r="E49" s="32">
        <v>45221</v>
      </c>
      <c r="F49" s="33">
        <v>53100</v>
      </c>
      <c r="G49" s="34">
        <f>SUM(F48:F49)</f>
        <v>88500</v>
      </c>
      <c r="H49" s="6"/>
    </row>
    <row r="50" spans="1:8" s="35" customFormat="1" ht="15" customHeight="1" x14ac:dyDescent="0.25">
      <c r="A50" s="51"/>
      <c r="B50" s="96" t="s">
        <v>7</v>
      </c>
      <c r="C50" s="96"/>
      <c r="D50" s="96"/>
      <c r="E50" s="96"/>
      <c r="F50" s="68">
        <f>SUM(F5:F49)</f>
        <v>3892331.0399999996</v>
      </c>
      <c r="G50" s="97">
        <f>SUM(G5:G49)</f>
        <v>3892331.0399999996</v>
      </c>
      <c r="H50" s="6"/>
    </row>
    <row r="51" spans="1:8" s="35" customFormat="1" ht="15" customHeight="1" x14ac:dyDescent="0.25">
      <c r="A51" s="72"/>
      <c r="B51" s="52"/>
      <c r="C51" s="52"/>
      <c r="D51" s="53"/>
      <c r="E51" s="53"/>
      <c r="F51" s="53"/>
      <c r="G51" s="61"/>
      <c r="H51" s="6"/>
    </row>
    <row r="52" spans="1:8" s="35" customFormat="1" ht="15" customHeight="1" x14ac:dyDescent="0.25">
      <c r="A52" s="6"/>
      <c r="C52" s="52"/>
      <c r="D52" s="53"/>
      <c r="E52" s="115" t="s">
        <v>10</v>
      </c>
      <c r="F52" s="115"/>
      <c r="G52" s="104">
        <f>SUM(G50)</f>
        <v>3892331.0399999996</v>
      </c>
      <c r="H52" s="6"/>
    </row>
    <row r="53" spans="1:8" s="35" customFormat="1" ht="15" customHeight="1" x14ac:dyDescent="0.35">
      <c r="A53" s="6"/>
      <c r="C53" s="55"/>
      <c r="D53" s="56"/>
      <c r="E53" s="53" t="s">
        <v>16</v>
      </c>
      <c r="F53" s="53"/>
      <c r="G53" s="105">
        <v>10115.93</v>
      </c>
      <c r="H53" s="6"/>
    </row>
    <row r="54" spans="1:8" s="35" customFormat="1" ht="15" customHeight="1" x14ac:dyDescent="0.4">
      <c r="A54" s="6"/>
      <c r="C54" s="55"/>
      <c r="D54" s="60"/>
      <c r="E54" s="53"/>
      <c r="F54" s="53"/>
      <c r="G54" s="103">
        <f>SUM(G51:G53)</f>
        <v>3902446.9699999997</v>
      </c>
      <c r="H54" s="6"/>
    </row>
    <row r="55" spans="1:8" s="35" customFormat="1" ht="15" customHeight="1" x14ac:dyDescent="0.4">
      <c r="C55" s="55"/>
      <c r="D55" s="60"/>
      <c r="E55" s="57"/>
      <c r="F55" s="53"/>
      <c r="G55" s="29"/>
      <c r="H55" s="6"/>
    </row>
    <row r="56" spans="1:8" s="35" customFormat="1" ht="15" customHeight="1" x14ac:dyDescent="0.3">
      <c r="C56" s="118"/>
      <c r="D56" s="118"/>
      <c r="E56" s="118"/>
      <c r="F56" s="71"/>
      <c r="G56" s="2"/>
      <c r="H56" s="6"/>
    </row>
    <row r="57" spans="1:8" s="35" customFormat="1" ht="15" customHeight="1" x14ac:dyDescent="0.3">
      <c r="C57" s="119" t="s">
        <v>109</v>
      </c>
      <c r="D57" s="119"/>
      <c r="E57" s="119"/>
      <c r="F57" s="69"/>
      <c r="G57" s="2"/>
      <c r="H57" s="6"/>
    </row>
    <row r="58" spans="1:8" s="35" customFormat="1" ht="15" customHeight="1" x14ac:dyDescent="0.3">
      <c r="A58"/>
      <c r="B58"/>
      <c r="C58" s="120" t="s">
        <v>110</v>
      </c>
      <c r="D58" s="120"/>
      <c r="E58" s="120"/>
      <c r="F58" s="70"/>
      <c r="G58" s="2"/>
      <c r="H58" s="6"/>
    </row>
    <row r="59" spans="1:8" s="35" customFormat="1" ht="15" customHeight="1" x14ac:dyDescent="0.3">
      <c r="A59"/>
      <c r="B59" s="117"/>
      <c r="C59" s="117"/>
      <c r="D59" s="117"/>
      <c r="E59" s="117"/>
      <c r="F59" s="117"/>
      <c r="G59" s="15"/>
      <c r="H59" s="6"/>
    </row>
    <row r="60" spans="1:8" s="35" customFormat="1" ht="15" customHeight="1" x14ac:dyDescent="0.25">
      <c r="A60" s="2"/>
      <c r="B60"/>
      <c r="C60"/>
      <c r="D60" s="2"/>
      <c r="E60" s="2"/>
      <c r="F60" s="2"/>
      <c r="G60" s="2"/>
      <c r="H60" s="6"/>
    </row>
    <row r="61" spans="1:8" s="35" customFormat="1" ht="15" customHeight="1" x14ac:dyDescent="0.25">
      <c r="A61" s="16"/>
      <c r="B61" s="110"/>
      <c r="C61" s="110"/>
      <c r="D61" s="13"/>
      <c r="E61" s="13"/>
      <c r="F61" s="2"/>
      <c r="G61" s="2"/>
      <c r="H61" s="6"/>
    </row>
    <row r="62" spans="1:8" s="35" customFormat="1" ht="15" customHeight="1" x14ac:dyDescent="0.25">
      <c r="A62" s="2"/>
      <c r="B62" s="111"/>
      <c r="C62" s="111"/>
      <c r="D62" s="14"/>
      <c r="E62" s="14"/>
      <c r="F62" s="13"/>
      <c r="G62" s="2"/>
      <c r="H62" s="6"/>
    </row>
    <row r="63" spans="1:8" s="35" customFormat="1" ht="15" customHeight="1" x14ac:dyDescent="0.25">
      <c r="A63" s="2"/>
      <c r="B63" s="2"/>
      <c r="C63" s="2"/>
      <c r="D63" s="2"/>
      <c r="E63" s="2"/>
      <c r="F63" s="2"/>
      <c r="G63" s="2"/>
      <c r="H63" s="6"/>
    </row>
    <row r="64" spans="1:8" s="35" customFormat="1" ht="15" customHeight="1" x14ac:dyDescent="0.25">
      <c r="A64" s="2"/>
      <c r="B64" s="2"/>
      <c r="C64" s="2"/>
      <c r="D64" s="2"/>
      <c r="E64" s="2"/>
      <c r="F64" s="2"/>
      <c r="G64" s="2"/>
      <c r="H64" s="6"/>
    </row>
    <row r="65" spans="1:8" s="35" customFormat="1" ht="15" customHeight="1" x14ac:dyDescent="0.3">
      <c r="A65" s="13"/>
      <c r="B65" s="16"/>
      <c r="C65" s="13"/>
      <c r="D65" s="13"/>
      <c r="E65" s="13"/>
      <c r="F65" s="24"/>
      <c r="G65" s="2"/>
      <c r="H65" s="6"/>
    </row>
    <row r="66" spans="1:8" s="35" customFormat="1" ht="15" customHeight="1" x14ac:dyDescent="0.25">
      <c r="A66" s="2"/>
      <c r="B66" s="2"/>
      <c r="C66" s="2"/>
      <c r="D66" s="2"/>
      <c r="E66" s="2"/>
      <c r="F66" s="2"/>
      <c r="G66" s="2"/>
      <c r="H66" s="6"/>
    </row>
    <row r="67" spans="1:8" s="35" customFormat="1" ht="15" customHeight="1" x14ac:dyDescent="0.25">
      <c r="A67" s="2"/>
      <c r="B67" s="2"/>
      <c r="C67" s="15"/>
      <c r="D67" s="21"/>
      <c r="E67" s="21"/>
      <c r="F67" s="2"/>
      <c r="G67" s="2"/>
      <c r="H67" s="6"/>
    </row>
    <row r="68" spans="1:8" s="35" customFormat="1" ht="15" customHeight="1" x14ac:dyDescent="0.3">
      <c r="A68" s="16"/>
      <c r="B68" s="13"/>
      <c r="C68" s="20"/>
      <c r="D68" s="21"/>
      <c r="E68" s="21"/>
      <c r="F68" s="25"/>
      <c r="G68" s="2"/>
      <c r="H68" s="6"/>
    </row>
    <row r="69" spans="1:8" s="35" customFormat="1" ht="15" customHeight="1" x14ac:dyDescent="0.25">
      <c r="A69" s="6"/>
      <c r="B69" s="6"/>
      <c r="C69" s="15"/>
      <c r="D69" s="21"/>
      <c r="E69" s="21"/>
      <c r="F69" s="2"/>
      <c r="G69" s="2"/>
      <c r="H69" s="6"/>
    </row>
    <row r="70" spans="1:8" s="35" customFormat="1" x14ac:dyDescent="0.25">
      <c r="A70" s="6"/>
      <c r="B70" s="6"/>
      <c r="C70" s="15"/>
      <c r="D70" s="22"/>
      <c r="E70" s="22"/>
      <c r="F70" s="2"/>
      <c r="G70" s="2"/>
      <c r="H70" s="6"/>
    </row>
    <row r="71" spans="1:8" s="35" customFormat="1" x14ac:dyDescent="0.25">
      <c r="A71" s="6"/>
      <c r="B71" s="6"/>
      <c r="C71" s="15"/>
      <c r="D71" s="21"/>
      <c r="E71" s="21"/>
      <c r="F71" s="2"/>
      <c r="G71" s="13"/>
      <c r="H71" s="6"/>
    </row>
    <row r="72" spans="1:8" s="35" customFormat="1" x14ac:dyDescent="0.25">
      <c r="A72" s="6"/>
      <c r="B72" s="6"/>
      <c r="C72" s="15"/>
      <c r="D72" s="22"/>
      <c r="E72" s="22"/>
      <c r="F72" s="2"/>
      <c r="G72" s="13"/>
    </row>
    <row r="73" spans="1:8" s="35" customFormat="1" x14ac:dyDescent="0.25">
      <c r="A73" s="6"/>
      <c r="B73" s="6"/>
      <c r="C73" s="15"/>
      <c r="D73" s="21"/>
      <c r="E73" s="21"/>
      <c r="F73" s="2"/>
      <c r="G73" s="2"/>
    </row>
    <row r="74" spans="1:8" s="35" customFormat="1" x14ac:dyDescent="0.25">
      <c r="A74" s="16"/>
      <c r="B74" s="16"/>
      <c r="C74" s="13"/>
      <c r="D74" s="23"/>
      <c r="E74" s="23"/>
      <c r="F74" s="20"/>
      <c r="G74" s="2"/>
      <c r="H74" s="59"/>
    </row>
    <row r="75" spans="1:8" s="35" customFormat="1" ht="18.75" x14ac:dyDescent="0.3">
      <c r="A75" s="2"/>
      <c r="B75" s="16"/>
      <c r="C75" s="13"/>
      <c r="D75" s="14"/>
      <c r="E75" s="14"/>
      <c r="F75" s="19"/>
      <c r="G75" s="2"/>
    </row>
    <row r="76" spans="1:8" s="35" customFormat="1" x14ac:dyDescent="0.25">
      <c r="A76" s="2"/>
      <c r="B76" s="2"/>
      <c r="C76" s="2"/>
      <c r="D76" s="2"/>
      <c r="E76" s="2"/>
      <c r="F76" s="2"/>
      <c r="G76" s="2"/>
    </row>
    <row r="77" spans="1:8" s="35" customFormat="1" x14ac:dyDescent="0.25">
      <c r="A77" s="2"/>
      <c r="B77" s="2"/>
      <c r="C77" s="2"/>
      <c r="D77" s="13"/>
      <c r="E77" s="13"/>
      <c r="F77" s="13"/>
      <c r="G77" s="2"/>
    </row>
    <row r="78" spans="1:8" s="35" customFormat="1" x14ac:dyDescent="0.25">
      <c r="A78" s="16"/>
      <c r="B78" s="13"/>
      <c r="C78" s="13"/>
      <c r="D78" s="2"/>
      <c r="E78" s="2"/>
      <c r="F78" s="2"/>
      <c r="G78" s="2"/>
    </row>
    <row r="79" spans="1:8" s="35" customFormat="1" x14ac:dyDescent="0.25">
      <c r="A79" s="16"/>
      <c r="B79" s="13"/>
      <c r="C79" s="13"/>
      <c r="D79" s="2"/>
      <c r="E79" s="2"/>
      <c r="F79" s="2"/>
      <c r="G79" s="2"/>
    </row>
    <row r="80" spans="1:8" s="35" customFormat="1" x14ac:dyDescent="0.25">
      <c r="A80" s="2"/>
      <c r="B80" s="2"/>
      <c r="C80" s="2"/>
      <c r="D80" s="2"/>
      <c r="E80" s="2"/>
      <c r="F80" s="2"/>
      <c r="G80" s="2"/>
    </row>
    <row r="81" spans="1:7" s="35" customFormat="1" ht="18.75" customHeight="1" x14ac:dyDescent="0.3">
      <c r="A81" s="17"/>
      <c r="B81" s="2"/>
      <c r="C81" s="2"/>
      <c r="D81" s="2"/>
      <c r="E81" s="2"/>
      <c r="F81" s="2"/>
      <c r="G81" s="2"/>
    </row>
    <row r="82" spans="1:7" s="35" customFormat="1" ht="18.75" customHeight="1" x14ac:dyDescent="0.3">
      <c r="A82" s="18"/>
      <c r="B82" s="17"/>
      <c r="C82" s="17"/>
      <c r="D82" s="2"/>
      <c r="E82" s="2"/>
      <c r="F82" s="2"/>
      <c r="G82" s="2"/>
    </row>
    <row r="83" spans="1:7" ht="18.75" customHeight="1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  <c r="B89" s="2"/>
      <c r="C89" s="2"/>
      <c r="D89" s="2"/>
      <c r="E89" s="2"/>
      <c r="F89" s="2"/>
    </row>
    <row r="90" spans="1:7" x14ac:dyDescent="0.25">
      <c r="A90" s="2"/>
      <c r="B90" s="2"/>
      <c r="C90" s="2"/>
      <c r="D90" s="2"/>
      <c r="E90" s="2"/>
      <c r="F90" s="2"/>
    </row>
    <row r="91" spans="1:7" x14ac:dyDescent="0.25">
      <c r="A91" s="2"/>
      <c r="B91" s="2"/>
      <c r="C91" s="2"/>
      <c r="D91" s="2"/>
      <c r="E91" s="2"/>
      <c r="F91" s="2"/>
    </row>
    <row r="92" spans="1:7" x14ac:dyDescent="0.25">
      <c r="A92" s="2"/>
      <c r="B92" s="2"/>
      <c r="C92" s="2"/>
      <c r="D92" s="2"/>
      <c r="E92" s="2"/>
      <c r="F92" s="2"/>
    </row>
    <row r="93" spans="1:7" x14ac:dyDescent="0.25">
      <c r="A93" s="2"/>
    </row>
  </sheetData>
  <autoFilter ref="A4:F49" xr:uid="{5E23F554-EDBC-484D-88F4-3B086FFF7FD1}">
    <sortState xmlns:xlrd2="http://schemas.microsoft.com/office/spreadsheetml/2017/richdata2" ref="A5:F49">
      <sortCondition ref="B5:B49"/>
      <sortCondition ref="E5:E49"/>
      <sortCondition ref="A5:A49"/>
    </sortState>
  </autoFilter>
  <sortState xmlns:xlrd2="http://schemas.microsoft.com/office/spreadsheetml/2017/richdata2" ref="A5:G49">
    <sortCondition ref="B5:B49"/>
    <sortCondition ref="D5:D49"/>
  </sortState>
  <mergeCells count="10">
    <mergeCell ref="C57:E57"/>
    <mergeCell ref="C58:E58"/>
    <mergeCell ref="B59:F59"/>
    <mergeCell ref="B61:C61"/>
    <mergeCell ref="B62:C62"/>
    <mergeCell ref="C56:E56"/>
    <mergeCell ref="A1:G1"/>
    <mergeCell ref="A2:G2"/>
    <mergeCell ref="A3:G3"/>
    <mergeCell ref="E52:F52"/>
  </mergeCells>
  <phoneticPr fontId="8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2023-10-09T13:50:49Z</cp:lastPrinted>
  <dcterms:created xsi:type="dcterms:W3CDTF">2017-06-12T16:17:30Z</dcterms:created>
  <dcterms:modified xsi:type="dcterms:W3CDTF">2023-10-09T13:52:10Z</dcterms:modified>
</cp:coreProperties>
</file>