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2-ZOODOM\Documentos Contabilidad\EMELY MELO\ESTADOS FINANCIEROS 2026\JUNIO 2026\"/>
    </mc:Choice>
  </mc:AlternateContent>
  <xr:revisionPtr revIDLastSave="0" documentId="8_{A08C1675-14CE-4CD4-840E-A55B049AF7F8}" xr6:coauthVersionLast="47" xr6:coauthVersionMax="47" xr10:uidLastSave="{00000000-0000-0000-0000-000000000000}"/>
  <bookViews>
    <workbookView xWindow="-120" yWindow="-120" windowWidth="20640" windowHeight="11160" xr2:uid="{E1126A9B-FAFA-4DDA-BB2F-C728FB2527B2}"/>
  </bookViews>
  <sheets>
    <sheet name="JUNIO 2026. (2)" sheetId="1" r:id="rId1"/>
  </sheets>
  <definedNames>
    <definedName name="_xlnm._FilterDatabase" localSheetId="0" hidden="1">'JUNIO 2026. (2)'!$A$4:$G$4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1" i="1"/>
  <c r="G50" i="1"/>
  <c r="G48" i="1"/>
  <c r="F44" i="1"/>
  <c r="G43" i="1"/>
  <c r="G42" i="1"/>
  <c r="G39" i="1"/>
  <c r="G37" i="1"/>
  <c r="G36" i="1"/>
  <c r="G34" i="1"/>
  <c r="G32" i="1"/>
  <c r="G31" i="1"/>
  <c r="G30" i="1"/>
  <c r="G29" i="1"/>
  <c r="G28" i="1"/>
  <c r="G25" i="1"/>
  <c r="G21" i="1"/>
  <c r="G19" i="1"/>
  <c r="G18" i="1"/>
  <c r="G17" i="1"/>
  <c r="G16" i="1"/>
  <c r="G15" i="1"/>
  <c r="G14" i="1"/>
  <c r="G12" i="1"/>
  <c r="G11" i="1"/>
  <c r="G10" i="1"/>
  <c r="G6" i="1"/>
  <c r="G5" i="1"/>
  <c r="F59" i="1" l="1"/>
  <c r="G44" i="1"/>
  <c r="G59" i="1" s="1"/>
  <c r="G60" i="1" s="1"/>
</calcChain>
</file>

<file path=xl/sharedStrings.xml><?xml version="1.0" encoding="utf-8"?>
<sst xmlns="http://schemas.openxmlformats.org/spreadsheetml/2006/main" count="167" uniqueCount="126">
  <si>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</si>
  <si>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30-06-2026</t>
  </si>
  <si>
    <t>FACTURA NO. NCF</t>
  </si>
  <si>
    <t xml:space="preserve">    PROVEEDOR</t>
  </si>
  <si>
    <t>CONCEPTO</t>
  </si>
  <si>
    <t>FECHA  FACTURA</t>
  </si>
  <si>
    <t>FECHA VENC.</t>
  </si>
  <si>
    <t>TOTAL P/FACTURA</t>
  </si>
  <si>
    <t>TOTAL SUPLIDOR</t>
  </si>
  <si>
    <t>MONTO PAGADO A LA FECHA</t>
  </si>
  <si>
    <t>B1500000033</t>
  </si>
  <si>
    <t>ALEXANDRA G. MARTINEZ DIAZ</t>
  </si>
  <si>
    <t>SERV. MEDICOS</t>
  </si>
  <si>
    <t>B1500000445</t>
  </si>
  <si>
    <t>ALMACENES OCEAN MEAT, SRL</t>
  </si>
  <si>
    <t>ALIMENTOS EMPLEADOS</t>
  </si>
  <si>
    <t>B1500000449</t>
  </si>
  <si>
    <t>B1500000452</t>
  </si>
  <si>
    <t>B1500000453</t>
  </si>
  <si>
    <t>B1500000156</t>
  </si>
  <si>
    <t>ASOCIACION DE CAMIONES DE CAMA</t>
  </si>
  <si>
    <t>SER. TRANSPORTE ANIMALES</t>
  </si>
  <si>
    <t>B1500000841</t>
  </si>
  <si>
    <t>AUTO LLAVES CASTILLO ABREU SRL</t>
  </si>
  <si>
    <t>INVERSOR VEHICULOS</t>
  </si>
  <si>
    <t>E450000146707</t>
  </si>
  <si>
    <t>COMPAÑÍA DOMINICANA DE TELEFONOS</t>
  </si>
  <si>
    <t>SERV. TELEFONO CENTRAL TELEFONICA JUNIO</t>
  </si>
  <si>
    <t>E450000147602</t>
  </si>
  <si>
    <t xml:space="preserve">SERV. TELEFONO FLOTA JUNIO </t>
  </si>
  <si>
    <t>B1500000733</t>
  </si>
  <si>
    <t>DIES TRADING SRL</t>
  </si>
  <si>
    <t>ARTICULOS VARIOS</t>
  </si>
  <si>
    <t>B1500000018</t>
  </si>
  <si>
    <t>DNC AUTO IMPORT SRL</t>
  </si>
  <si>
    <t>SERV. DE REPARACION VEHICULO DEL ZOODOM</t>
  </si>
  <si>
    <t>E450000126567</t>
  </si>
  <si>
    <t>EDESUR DOMINICANA SA</t>
  </si>
  <si>
    <t>SERV. DE ENERGIA ELECTRICA JUNIO</t>
  </si>
  <si>
    <t>E450000000319</t>
  </si>
  <si>
    <t>ENCAJES LA ROSARIO SRL</t>
  </si>
  <si>
    <t>INSUMOS DECORACION</t>
  </si>
  <si>
    <t>E450000000074</t>
  </si>
  <si>
    <t>FESA</t>
  </si>
  <si>
    <t>E450000000016</t>
  </si>
  <si>
    <t>FUNDACION UNIVERSITARIA DOMINICANA PEDRO HERIQUEZ UREÑA, INC.</t>
  </si>
  <si>
    <t>ALIMENTOS ANIMALES</t>
  </si>
  <si>
    <t>E450000000017</t>
  </si>
  <si>
    <t>E450000018375</t>
  </si>
  <si>
    <t>GRUPO ALASKA SA</t>
  </si>
  <si>
    <t>AGUA POTABLE</t>
  </si>
  <si>
    <t>E450000018384</t>
  </si>
  <si>
    <t>E450000018380</t>
  </si>
  <si>
    <t>E450000018366</t>
  </si>
  <si>
    <t>B1500000109</t>
  </si>
  <si>
    <t>GRUPO KAIROS SRL</t>
  </si>
  <si>
    <t>B1500000110</t>
  </si>
  <si>
    <t>B1500000111</t>
  </si>
  <si>
    <t>E450000001259</t>
  </si>
  <si>
    <t>HYLSA</t>
  </si>
  <si>
    <t>CAMBIO NEUMATICOS</t>
  </si>
  <si>
    <t>B1500001678</t>
  </si>
  <si>
    <t>KHALICCO INVESTMENT SRL</t>
  </si>
  <si>
    <t>ARTICULOS VARIOS P/ VEHICULOS</t>
  </si>
  <si>
    <t>E450000001863</t>
  </si>
  <si>
    <t>LABORATORIO AMADITA</t>
  </si>
  <si>
    <t>SERV. DE LABORATORIO</t>
  </si>
  <si>
    <t>E450000000006</t>
  </si>
  <si>
    <t>MARAJO SRL</t>
  </si>
  <si>
    <t>B1500000564</t>
  </si>
  <si>
    <t>MONCALI SRL</t>
  </si>
  <si>
    <t>B1500000565</t>
  </si>
  <si>
    <t>TUBO Y ROLLOS</t>
  </si>
  <si>
    <t>B1500002756</t>
  </si>
  <si>
    <t>MULTIGRABADO SRL</t>
  </si>
  <si>
    <t>MEDALLAS DE RECONOCIMIENTO</t>
  </si>
  <si>
    <t>B1500002759</t>
  </si>
  <si>
    <t>ENMARCADO Y REST. DE FOTOGRAFIAS EX DIRECTORES</t>
  </si>
  <si>
    <t>OLIORTIZ CONFORT SUPPLY, SRL</t>
  </si>
  <si>
    <t>ARTICULOS</t>
  </si>
  <si>
    <t>B1500000043</t>
  </si>
  <si>
    <t>RANCHO MICHELLE SRL</t>
  </si>
  <si>
    <t>ALIMENTOS</t>
  </si>
  <si>
    <t>E450000000056</t>
  </si>
  <si>
    <t>REPUESTO CHENCHO, SRL</t>
  </si>
  <si>
    <t>SER. REPARACION MOTOCICLETAS</t>
  </si>
  <si>
    <t>E450000000034</t>
  </si>
  <si>
    <t>REPUESTOS CHENCHO, SRL</t>
  </si>
  <si>
    <t>MATERIALES</t>
  </si>
  <si>
    <t>E450000000035</t>
  </si>
  <si>
    <t>E450000000049</t>
  </si>
  <si>
    <t>SANDY VLADIMIR PARRA COLON</t>
  </si>
  <si>
    <t>NEUMATICOS PARA TREN ROJO</t>
  </si>
  <si>
    <t>E450000013279</t>
  </si>
  <si>
    <t>SEGUROS  RESERVAS, SA</t>
  </si>
  <si>
    <t>POLIZA JULIO</t>
  </si>
  <si>
    <t>B1500000371</t>
  </si>
  <si>
    <t>SUFERDOM SRL</t>
  </si>
  <si>
    <t>EQUIPOS DE NUTRICION DEL ZOODOM</t>
  </si>
  <si>
    <t>B1500000386</t>
  </si>
  <si>
    <t>PREMEZCLA , MATERIA PRIMA Y ALIMENTOS  ANIMALES</t>
  </si>
  <si>
    <t>B1500000387</t>
  </si>
  <si>
    <t>B1500000394</t>
  </si>
  <si>
    <t>DISPENSADOR  Y BOMBA DE COMBUSTIBLE</t>
  </si>
  <si>
    <t>E450000000639</t>
  </si>
  <si>
    <t>SUPLIDAME COMERCIAL SRL</t>
  </si>
  <si>
    <t>E450000000620</t>
  </si>
  <si>
    <t>E450000000011</t>
  </si>
  <si>
    <t>SUPLIDORES ESINED SRL</t>
  </si>
  <si>
    <t>T-SHIRTS CELEBRACION ANIVERSARIO DEL ZOODOM 2026</t>
  </si>
  <si>
    <t>4864390007283106</t>
  </si>
  <si>
    <t>TARJETA DE CREDITO RESERVA</t>
  </si>
  <si>
    <t>FACTS MAYO</t>
  </si>
  <si>
    <t>B1500000020</t>
  </si>
  <si>
    <t>TONER PRINT TECHNOLOGY</t>
  </si>
  <si>
    <t>SUMINISTROS Y EQUIPOS OFIC.</t>
  </si>
  <si>
    <t>B1500000003</t>
  </si>
  <si>
    <t>VALUKA SOLUCIONES SRL</t>
  </si>
  <si>
    <t>ARTICULOS PARA VEHICULOS</t>
  </si>
  <si>
    <t>B1500000351</t>
  </si>
  <si>
    <t>WILSON FRIAS</t>
  </si>
  <si>
    <t>TUBO PVC</t>
  </si>
  <si>
    <t>TOTAL</t>
  </si>
  <si>
    <t>TOTAL GENERAL CXP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</si>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</sst>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ptos Narrow"/>
      <family val="2"/>
    </font>
    <font>
      <b/>
      <sz val="9"/>
      <color theme="1"/>
      <name val="Aptos Narrow"/>
      <family val="2"/>
    </font>
    <font>
      <sz val="9"/>
      <color theme="1"/>
      <name val="Aptos Display"/>
      <family val="2"/>
    </font>
    <font>
      <b/>
      <sz val="9"/>
      <color theme="1"/>
      <name val="Aptos Display"/>
      <family val="2"/>
    </font>
    <font>
      <sz val="8"/>
      <color theme="1"/>
      <name val="Calibri"/>
      <family val="2"/>
      <scheme val="minor"/>
    </font>
    <font>
      <b/>
      <sz val="10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wrapText="1"/>
    </xf>
    <xf numFmtId="0" fontId="8" fillId="3" borderId="9" xfId="0" applyFont="1" applyFill="1" applyBorder="1" applyAlignment="1">
      <alignment vertical="center"/>
    </xf>
    <xf numFmtId="14" fontId="8" fillId="3" borderId="9" xfId="0" applyNumberFormat="1" applyFont="1" applyFill="1" applyBorder="1" applyAlignment="1">
      <alignment vertical="center"/>
    </xf>
    <xf numFmtId="4" fontId="8" fillId="3" borderId="9" xfId="0" applyNumberFormat="1" applyFont="1" applyFill="1" applyBorder="1" applyAlignment="1">
      <alignment vertical="center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7" xfId="0" applyBorder="1"/>
    <xf numFmtId="49" fontId="8" fillId="3" borderId="11" xfId="0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3" borderId="12" xfId="0" applyFont="1" applyFill="1" applyBorder="1" applyAlignment="1">
      <alignment vertical="center"/>
    </xf>
    <xf numFmtId="14" fontId="8" fillId="3" borderId="12" xfId="0" applyNumberFormat="1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vertical="center"/>
    </xf>
    <xf numFmtId="4" fontId="9" fillId="3" borderId="13" xfId="0" applyNumberFormat="1" applyFont="1" applyFill="1" applyBorder="1" applyAlignment="1">
      <alignment horizontal="center" vertical="center"/>
    </xf>
    <xf numFmtId="4" fontId="9" fillId="3" borderId="14" xfId="0" applyNumberFormat="1" applyFont="1" applyFill="1" applyBorder="1" applyAlignment="1">
      <alignment horizontal="center" vertical="center"/>
    </xf>
    <xf numFmtId="14" fontId="10" fillId="3" borderId="12" xfId="0" applyNumberFormat="1" applyFont="1" applyFill="1" applyBorder="1"/>
    <xf numFmtId="4" fontId="9" fillId="3" borderId="15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4" fontId="9" fillId="3" borderId="16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wrapText="1"/>
    </xf>
    <xf numFmtId="0" fontId="8" fillId="3" borderId="18" xfId="0" applyFont="1" applyFill="1" applyBorder="1" applyAlignment="1">
      <alignment vertical="center"/>
    </xf>
    <xf numFmtId="14" fontId="8" fillId="3" borderId="18" xfId="0" applyNumberFormat="1" applyFont="1" applyFill="1" applyBorder="1" applyAlignment="1">
      <alignment vertical="center"/>
    </xf>
    <xf numFmtId="4" fontId="8" fillId="3" borderId="18" xfId="0" applyNumberFormat="1" applyFont="1" applyFill="1" applyBorder="1" applyAlignment="1">
      <alignment vertical="center"/>
    </xf>
    <xf numFmtId="4" fontId="9" fillId="3" borderId="19" xfId="0" applyNumberFormat="1" applyFont="1" applyFill="1" applyBorder="1" applyAlignment="1">
      <alignment horizontal="center" vertical="center"/>
    </xf>
    <xf numFmtId="14" fontId="11" fillId="2" borderId="20" xfId="0" applyNumberFormat="1" applyFont="1" applyFill="1" applyBorder="1"/>
    <xf numFmtId="14" fontId="11" fillId="2" borderId="21" xfId="0" applyNumberFormat="1" applyFont="1" applyFill="1" applyBorder="1"/>
    <xf numFmtId="14" fontId="11" fillId="2" borderId="22" xfId="0" applyNumberFormat="1" applyFont="1" applyFill="1" applyBorder="1"/>
    <xf numFmtId="4" fontId="4" fillId="2" borderId="23" xfId="0" applyNumberFormat="1" applyFont="1" applyFill="1" applyBorder="1"/>
    <xf numFmtId="4" fontId="12" fillId="2" borderId="15" xfId="0" applyNumberFormat="1" applyFont="1" applyFill="1" applyBorder="1" applyAlignment="1">
      <alignment horizontal="center" vertical="center" wrapText="1"/>
    </xf>
    <xf numFmtId="0" fontId="13" fillId="0" borderId="7" xfId="0" applyFont="1" applyBorder="1"/>
    <xf numFmtId="4" fontId="13" fillId="0" borderId="0" xfId="0" applyNumberFormat="1" applyFont="1"/>
    <xf numFmtId="0" fontId="13" fillId="0" borderId="0" xfId="0" applyFont="1"/>
    <xf numFmtId="0" fontId="4" fillId="2" borderId="24" xfId="0" applyFont="1" applyFill="1" applyBorder="1"/>
    <xf numFmtId="0" fontId="4" fillId="2" borderId="25" xfId="0" applyFont="1" applyFill="1" applyBorder="1"/>
    <xf numFmtId="0" fontId="4" fillId="2" borderId="26" xfId="0" applyFont="1" applyFill="1" applyBorder="1"/>
    <xf numFmtId="4" fontId="12" fillId="2" borderId="19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/>
    <xf numFmtId="0" fontId="15" fillId="0" borderId="0" xfId="0" applyFont="1"/>
    <xf numFmtId="164" fontId="16" fillId="0" borderId="0" xfId="0" applyNumberFormat="1" applyFont="1"/>
    <xf numFmtId="14" fontId="17" fillId="0" borderId="0" xfId="0" applyNumberFormat="1" applyFont="1"/>
    <xf numFmtId="0" fontId="10" fillId="0" borderId="0" xfId="0" applyFont="1" applyAlignment="1">
      <alignment horizontal="center"/>
    </xf>
    <xf numFmtId="0" fontId="14" fillId="0" borderId="21" xfId="0" applyFont="1" applyBorder="1"/>
    <xf numFmtId="0" fontId="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660525</xdr:colOff>
      <xdr:row>0</xdr:row>
      <xdr:rowOff>0</xdr:rowOff>
    </xdr:from>
    <xdr:to>
      <xdr:col>8</xdr:col>
      <xdr:colOff>7327</xdr:colOff>
      <xdr:row>2</xdr:row>
      <xdr:rowOff>161192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8C4A3839-9852-4EB9-BFBD-DB88F04C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0175" y="0"/>
          <a:ext cx="1385152" cy="64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99038" cy="659423"/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8B1C4B9-5C55-4FEA-B749-3328A4C4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9038" cy="6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9800-8D7C-488F-8416-C305F2503EC1}">
  <sheetPr>
    <pageSetUpPr fitToPage="1"/>
  </sheetPr>
  <dimension ref="A2:I66"/>
  <sheetViews>
    <sheetView tabSelected="1" topLeftCell="B42" zoomScale="130" zoomScaleNormal="130" workbookViewId="0">
      <selection activeCell="K56" sqref="K56"/>
    </sheetView>
  </sheetViews>
  <sheetFormatPr baseColWidth="10" defaultRowHeight="15" x14ac:dyDescent="0.25"/>
  <cols>
    <col min="1" max="1" width="18.7109375" style="49" bestFit="1" customWidth="1"/>
    <col min="2" max="2" width="43.28515625" style="59" customWidth="1"/>
    <col min="3" max="3" width="44.5703125" style="49" bestFit="1" customWidth="1"/>
    <col min="4" max="5" width="11.42578125" style="49"/>
    <col min="6" max="6" width="14.85546875" customWidth="1"/>
    <col min="7" max="7" width="15.7109375" style="54" customWidth="1"/>
    <col min="8" max="8" width="0" hidden="1" customWidth="1"/>
  </cols>
  <sheetData>
    <row r="2" spans="1:8" s="3" customFormat="1" ht="23.25" x14ac:dyDescent="0.25">
      <c r="A2" s="1" t="s">
        <v>0</v>
      </c>
      <c r="B2" s="1"/>
      <c r="C2" s="1"/>
      <c r="D2" s="1"/>
      <c r="E2" s="1"/>
      <c r="F2" s="1"/>
      <c r="G2" s="2"/>
    </row>
    <row r="3" spans="1:8" ht="15.75" thickBot="1" x14ac:dyDescent="0.3">
      <c r="A3" s="4" t="s">
        <v>1</v>
      </c>
      <c r="B3" s="4"/>
      <c r="C3" s="4"/>
      <c r="D3" s="4"/>
      <c r="E3" s="4"/>
      <c r="F3" s="5"/>
      <c r="G3" s="6"/>
    </row>
    <row r="4" spans="1:8" ht="34.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 t="s">
        <v>9</v>
      </c>
    </row>
    <row r="5" spans="1:8" x14ac:dyDescent="0.25">
      <c r="A5" s="13" t="s">
        <v>10</v>
      </c>
      <c r="B5" s="14" t="s">
        <v>11</v>
      </c>
      <c r="C5" s="15" t="s">
        <v>12</v>
      </c>
      <c r="D5" s="16">
        <v>46199</v>
      </c>
      <c r="E5" s="16">
        <v>46229</v>
      </c>
      <c r="F5" s="17">
        <v>50000.01</v>
      </c>
      <c r="G5" s="18">
        <f>+F5</f>
        <v>50000.01</v>
      </c>
      <c r="H5" s="19"/>
    </row>
    <row r="6" spans="1:8" x14ac:dyDescent="0.25">
      <c r="A6" s="20" t="s">
        <v>13</v>
      </c>
      <c r="B6" s="21" t="s">
        <v>14</v>
      </c>
      <c r="C6" s="22" t="s">
        <v>15</v>
      </c>
      <c r="D6" s="23">
        <v>46168</v>
      </c>
      <c r="E6" s="23">
        <v>46229</v>
      </c>
      <c r="F6" s="24">
        <v>46717.2</v>
      </c>
      <c r="G6" s="25">
        <f>+F6+F7+F8+F9</f>
        <v>155382.39999999999</v>
      </c>
      <c r="H6" s="19"/>
    </row>
    <row r="7" spans="1:8" x14ac:dyDescent="0.25">
      <c r="A7" s="20" t="s">
        <v>16</v>
      </c>
      <c r="B7" s="21" t="s">
        <v>14</v>
      </c>
      <c r="C7" s="22" t="s">
        <v>15</v>
      </c>
      <c r="D7" s="23">
        <v>46182</v>
      </c>
      <c r="E7" s="23">
        <v>46212</v>
      </c>
      <c r="F7" s="24">
        <v>52115.199999999997</v>
      </c>
      <c r="G7" s="26"/>
      <c r="H7" s="19"/>
    </row>
    <row r="8" spans="1:8" x14ac:dyDescent="0.25">
      <c r="A8" s="20" t="s">
        <v>17</v>
      </c>
      <c r="B8" s="21" t="s">
        <v>14</v>
      </c>
      <c r="C8" s="22" t="s">
        <v>15</v>
      </c>
      <c r="D8" s="23">
        <v>46189</v>
      </c>
      <c r="E8" s="23">
        <v>46219</v>
      </c>
      <c r="F8" s="24">
        <v>10800</v>
      </c>
      <c r="G8" s="26"/>
      <c r="H8" s="19"/>
    </row>
    <row r="9" spans="1:8" x14ac:dyDescent="0.25">
      <c r="A9" s="20" t="s">
        <v>18</v>
      </c>
      <c r="B9" s="21" t="s">
        <v>14</v>
      </c>
      <c r="C9" s="22" t="s">
        <v>15</v>
      </c>
      <c r="D9" s="27">
        <v>46196</v>
      </c>
      <c r="E9" s="27">
        <v>46226</v>
      </c>
      <c r="F9" s="24">
        <v>45750</v>
      </c>
      <c r="G9" s="28"/>
      <c r="H9" s="19"/>
    </row>
    <row r="10" spans="1:8" x14ac:dyDescent="0.25">
      <c r="A10" s="29" t="s">
        <v>19</v>
      </c>
      <c r="B10" s="21" t="s">
        <v>20</v>
      </c>
      <c r="C10" s="22" t="s">
        <v>21</v>
      </c>
      <c r="D10" s="23">
        <v>46178</v>
      </c>
      <c r="E10" s="23">
        <v>46208</v>
      </c>
      <c r="F10" s="24">
        <v>102040.84</v>
      </c>
      <c r="G10" s="30">
        <f>+F10</f>
        <v>102040.84</v>
      </c>
      <c r="H10" s="19"/>
    </row>
    <row r="11" spans="1:8" x14ac:dyDescent="0.25">
      <c r="A11" s="29" t="s">
        <v>22</v>
      </c>
      <c r="B11" s="21" t="s">
        <v>23</v>
      </c>
      <c r="C11" s="22" t="s">
        <v>24</v>
      </c>
      <c r="D11" s="23">
        <v>46203</v>
      </c>
      <c r="E11" s="23">
        <v>46233</v>
      </c>
      <c r="F11" s="24">
        <v>11210</v>
      </c>
      <c r="G11" s="30">
        <f>+F11</f>
        <v>11210</v>
      </c>
      <c r="H11" s="19"/>
    </row>
    <row r="12" spans="1:8" x14ac:dyDescent="0.25">
      <c r="A12" s="20" t="s">
        <v>25</v>
      </c>
      <c r="B12" s="21" t="s">
        <v>26</v>
      </c>
      <c r="C12" s="22" t="s">
        <v>27</v>
      </c>
      <c r="D12" s="23">
        <v>46200</v>
      </c>
      <c r="E12" s="23">
        <v>46230</v>
      </c>
      <c r="F12" s="24">
        <v>33497.35</v>
      </c>
      <c r="G12" s="25">
        <f>+F12+F13</f>
        <v>52589.59</v>
      </c>
      <c r="H12" s="19"/>
    </row>
    <row r="13" spans="1:8" x14ac:dyDescent="0.25">
      <c r="A13" s="20" t="s">
        <v>28</v>
      </c>
      <c r="B13" s="21" t="s">
        <v>26</v>
      </c>
      <c r="C13" s="22" t="s">
        <v>29</v>
      </c>
      <c r="D13" s="23">
        <v>46192</v>
      </c>
      <c r="E13" s="23">
        <v>46222</v>
      </c>
      <c r="F13" s="24">
        <v>19092.240000000002</v>
      </c>
      <c r="G13" s="28"/>
      <c r="H13" s="19"/>
    </row>
    <row r="14" spans="1:8" x14ac:dyDescent="0.25">
      <c r="A14" s="29" t="s">
        <v>30</v>
      </c>
      <c r="B14" s="21" t="s">
        <v>31</v>
      </c>
      <c r="C14" s="22" t="s">
        <v>32</v>
      </c>
      <c r="D14" s="23">
        <v>46202</v>
      </c>
      <c r="E14" s="23">
        <v>46232</v>
      </c>
      <c r="F14" s="24">
        <v>9817.6</v>
      </c>
      <c r="G14" s="30">
        <f>+F14</f>
        <v>9817.6</v>
      </c>
      <c r="H14" s="19"/>
    </row>
    <row r="15" spans="1:8" x14ac:dyDescent="0.25">
      <c r="A15" s="29" t="s">
        <v>33</v>
      </c>
      <c r="B15" s="21" t="s">
        <v>34</v>
      </c>
      <c r="C15" s="22" t="s">
        <v>35</v>
      </c>
      <c r="D15" s="23">
        <v>46175</v>
      </c>
      <c r="E15" s="23">
        <v>46205</v>
      </c>
      <c r="F15" s="24">
        <v>74080.240000000005</v>
      </c>
      <c r="G15" s="30">
        <f>+F15</f>
        <v>74080.240000000005</v>
      </c>
      <c r="H15" s="19"/>
    </row>
    <row r="16" spans="1:8" x14ac:dyDescent="0.25">
      <c r="A16" s="29" t="s">
        <v>36</v>
      </c>
      <c r="B16" s="21" t="s">
        <v>37</v>
      </c>
      <c r="C16" s="22" t="s">
        <v>38</v>
      </c>
      <c r="D16" s="23">
        <v>46203</v>
      </c>
      <c r="E16" s="23">
        <v>46233</v>
      </c>
      <c r="F16" s="24">
        <v>324236.98</v>
      </c>
      <c r="G16" s="30">
        <f>+F16</f>
        <v>324236.98</v>
      </c>
      <c r="H16" s="19"/>
    </row>
    <row r="17" spans="1:8" x14ac:dyDescent="0.25">
      <c r="A17" s="29" t="s">
        <v>39</v>
      </c>
      <c r="B17" s="21" t="s">
        <v>40</v>
      </c>
      <c r="C17" s="22" t="s">
        <v>41</v>
      </c>
      <c r="D17" s="23">
        <v>46184</v>
      </c>
      <c r="E17" s="23">
        <v>46214</v>
      </c>
      <c r="F17" s="24">
        <v>5975</v>
      </c>
      <c r="G17" s="30">
        <f>+F17</f>
        <v>5975</v>
      </c>
      <c r="H17" s="19"/>
    </row>
    <row r="18" spans="1:8" x14ac:dyDescent="0.25">
      <c r="A18" s="29" t="s">
        <v>42</v>
      </c>
      <c r="B18" s="21" t="s">
        <v>43</v>
      </c>
      <c r="C18" s="22" t="s">
        <v>32</v>
      </c>
      <c r="D18" s="23">
        <v>46192</v>
      </c>
      <c r="E18" s="23">
        <v>46222</v>
      </c>
      <c r="F18" s="24">
        <v>13066.57</v>
      </c>
      <c r="G18" s="30">
        <f>+F18</f>
        <v>13066.57</v>
      </c>
      <c r="H18" s="19"/>
    </row>
    <row r="19" spans="1:8" ht="24.75" x14ac:dyDescent="0.25">
      <c r="A19" s="20" t="s">
        <v>44</v>
      </c>
      <c r="B19" s="21" t="s">
        <v>45</v>
      </c>
      <c r="C19" s="22" t="s">
        <v>46</v>
      </c>
      <c r="D19" s="23">
        <v>46176</v>
      </c>
      <c r="E19" s="23">
        <v>46206</v>
      </c>
      <c r="F19" s="24">
        <v>57525</v>
      </c>
      <c r="G19" s="25">
        <f>+F19+F20</f>
        <v>151125</v>
      </c>
      <c r="H19" s="19"/>
    </row>
    <row r="20" spans="1:8" ht="24.75" x14ac:dyDescent="0.25">
      <c r="A20" s="20" t="s">
        <v>47</v>
      </c>
      <c r="B20" s="21" t="s">
        <v>45</v>
      </c>
      <c r="C20" s="22" t="s">
        <v>46</v>
      </c>
      <c r="D20" s="23">
        <v>46184</v>
      </c>
      <c r="E20" s="23">
        <v>46214</v>
      </c>
      <c r="F20" s="24">
        <v>93600</v>
      </c>
      <c r="G20" s="28"/>
      <c r="H20" s="19"/>
    </row>
    <row r="21" spans="1:8" x14ac:dyDescent="0.25">
      <c r="A21" s="20" t="s">
        <v>48</v>
      </c>
      <c r="B21" s="21" t="s">
        <v>49</v>
      </c>
      <c r="C21" s="22" t="s">
        <v>50</v>
      </c>
      <c r="D21" s="23">
        <v>46188</v>
      </c>
      <c r="E21" s="23">
        <v>46218</v>
      </c>
      <c r="F21" s="24">
        <v>6489</v>
      </c>
      <c r="G21" s="25">
        <f>+F24+F23+F22+F21</f>
        <v>27135</v>
      </c>
      <c r="H21" s="19"/>
    </row>
    <row r="22" spans="1:8" x14ac:dyDescent="0.25">
      <c r="A22" s="20" t="s">
        <v>51</v>
      </c>
      <c r="B22" s="21" t="s">
        <v>49</v>
      </c>
      <c r="C22" s="22" t="s">
        <v>50</v>
      </c>
      <c r="D22" s="23">
        <v>46202</v>
      </c>
      <c r="E22" s="23">
        <v>46212</v>
      </c>
      <c r="F22" s="24">
        <v>7245</v>
      </c>
      <c r="G22" s="26"/>
      <c r="H22" s="19"/>
    </row>
    <row r="23" spans="1:8" x14ac:dyDescent="0.25">
      <c r="A23" s="20" t="s">
        <v>52</v>
      </c>
      <c r="B23" s="21" t="s">
        <v>49</v>
      </c>
      <c r="C23" s="22" t="s">
        <v>50</v>
      </c>
      <c r="D23" s="23">
        <v>46195</v>
      </c>
      <c r="E23" s="23">
        <v>46225</v>
      </c>
      <c r="F23" s="24">
        <v>6930</v>
      </c>
      <c r="G23" s="26"/>
      <c r="H23" s="19"/>
    </row>
    <row r="24" spans="1:8" x14ac:dyDescent="0.25">
      <c r="A24" s="20" t="s">
        <v>53</v>
      </c>
      <c r="B24" s="21" t="s">
        <v>49</v>
      </c>
      <c r="C24" s="22" t="s">
        <v>50</v>
      </c>
      <c r="D24" s="23">
        <v>46174</v>
      </c>
      <c r="E24" s="23">
        <v>46204</v>
      </c>
      <c r="F24" s="24">
        <v>6471</v>
      </c>
      <c r="G24" s="28"/>
      <c r="H24" s="19"/>
    </row>
    <row r="25" spans="1:8" x14ac:dyDescent="0.25">
      <c r="A25" s="20" t="s">
        <v>54</v>
      </c>
      <c r="B25" s="21" t="s">
        <v>55</v>
      </c>
      <c r="C25" s="22" t="s">
        <v>15</v>
      </c>
      <c r="D25" s="23">
        <v>46189</v>
      </c>
      <c r="E25" s="23">
        <v>46219</v>
      </c>
      <c r="F25" s="24">
        <v>75279</v>
      </c>
      <c r="G25" s="25">
        <f>+F25+F26+F27</f>
        <v>230995</v>
      </c>
      <c r="H25" s="19"/>
    </row>
    <row r="26" spans="1:8" x14ac:dyDescent="0.25">
      <c r="A26" s="20" t="s">
        <v>56</v>
      </c>
      <c r="B26" s="21" t="s">
        <v>55</v>
      </c>
      <c r="C26" s="22" t="s">
        <v>15</v>
      </c>
      <c r="D26" s="23">
        <v>46196</v>
      </c>
      <c r="E26" s="23">
        <v>46226</v>
      </c>
      <c r="F26" s="24">
        <v>79672</v>
      </c>
      <c r="G26" s="26"/>
      <c r="H26" s="19"/>
    </row>
    <row r="27" spans="1:8" x14ac:dyDescent="0.25">
      <c r="A27" s="20" t="s">
        <v>57</v>
      </c>
      <c r="B27" s="21" t="s">
        <v>55</v>
      </c>
      <c r="C27" s="22" t="s">
        <v>15</v>
      </c>
      <c r="D27" s="23">
        <v>46203</v>
      </c>
      <c r="E27" s="23">
        <v>46233</v>
      </c>
      <c r="F27" s="24">
        <v>76044</v>
      </c>
      <c r="G27" s="28"/>
      <c r="H27" s="19"/>
    </row>
    <row r="28" spans="1:8" x14ac:dyDescent="0.25">
      <c r="A28" s="29" t="s">
        <v>58</v>
      </c>
      <c r="B28" s="21" t="s">
        <v>59</v>
      </c>
      <c r="C28" s="22" t="s">
        <v>60</v>
      </c>
      <c r="D28" s="23">
        <v>46154</v>
      </c>
      <c r="E28" s="23">
        <v>46185</v>
      </c>
      <c r="F28" s="24">
        <v>295741.03999999998</v>
      </c>
      <c r="G28" s="30">
        <f>+F28</f>
        <v>295741.03999999998</v>
      </c>
      <c r="H28" s="19"/>
    </row>
    <row r="29" spans="1:8" x14ac:dyDescent="0.25">
      <c r="A29" s="29" t="s">
        <v>61</v>
      </c>
      <c r="B29" s="21" t="s">
        <v>62</v>
      </c>
      <c r="C29" s="22" t="s">
        <v>63</v>
      </c>
      <c r="D29" s="23">
        <v>46149</v>
      </c>
      <c r="E29" s="23">
        <v>46209</v>
      </c>
      <c r="F29" s="24">
        <v>20097.759999999998</v>
      </c>
      <c r="G29" s="30">
        <f>+F29</f>
        <v>20097.759999999998</v>
      </c>
      <c r="H29" s="19"/>
    </row>
    <row r="30" spans="1:8" x14ac:dyDescent="0.25">
      <c r="A30" s="29" t="s">
        <v>64</v>
      </c>
      <c r="B30" s="22" t="s">
        <v>65</v>
      </c>
      <c r="C30" s="22" t="s">
        <v>66</v>
      </c>
      <c r="D30" s="23">
        <v>46175</v>
      </c>
      <c r="E30" s="23">
        <v>46205</v>
      </c>
      <c r="F30" s="24">
        <v>1470</v>
      </c>
      <c r="G30" s="30">
        <f>+F30</f>
        <v>1470</v>
      </c>
      <c r="H30" s="19"/>
    </row>
    <row r="31" spans="1:8" x14ac:dyDescent="0.25">
      <c r="A31" s="29" t="s">
        <v>67</v>
      </c>
      <c r="B31" s="21" t="s">
        <v>68</v>
      </c>
      <c r="C31" s="22" t="s">
        <v>32</v>
      </c>
      <c r="D31" s="23">
        <v>46154</v>
      </c>
      <c r="E31" s="23">
        <v>46185</v>
      </c>
      <c r="F31" s="24">
        <v>46735.03</v>
      </c>
      <c r="G31" s="30">
        <f>+F31</f>
        <v>46735.03</v>
      </c>
      <c r="H31" s="19"/>
    </row>
    <row r="32" spans="1:8" x14ac:dyDescent="0.25">
      <c r="A32" s="29" t="s">
        <v>69</v>
      </c>
      <c r="B32" s="21" t="s">
        <v>70</v>
      </c>
      <c r="C32" s="22" t="s">
        <v>46</v>
      </c>
      <c r="D32" s="23">
        <v>46190</v>
      </c>
      <c r="E32" s="23">
        <v>46220</v>
      </c>
      <c r="F32" s="24">
        <v>92106</v>
      </c>
      <c r="G32" s="25">
        <f>+F32+F33</f>
        <v>98534.64</v>
      </c>
      <c r="H32" s="19"/>
    </row>
    <row r="33" spans="1:8" x14ac:dyDescent="0.25">
      <c r="A33" s="29" t="s">
        <v>71</v>
      </c>
      <c r="B33" s="21" t="s">
        <v>70</v>
      </c>
      <c r="C33" s="22" t="s">
        <v>72</v>
      </c>
      <c r="D33" s="23">
        <v>46190</v>
      </c>
      <c r="E33" s="23">
        <v>46220</v>
      </c>
      <c r="F33" s="24">
        <v>6428.64</v>
      </c>
      <c r="G33" s="28"/>
      <c r="H33" s="19"/>
    </row>
    <row r="34" spans="1:8" x14ac:dyDescent="0.25">
      <c r="A34" s="29" t="s">
        <v>73</v>
      </c>
      <c r="B34" s="21" t="s">
        <v>74</v>
      </c>
      <c r="C34" s="22" t="s">
        <v>75</v>
      </c>
      <c r="D34" s="23">
        <v>46203</v>
      </c>
      <c r="E34" s="23">
        <v>46233</v>
      </c>
      <c r="F34" s="24">
        <v>3485.98</v>
      </c>
      <c r="G34" s="25">
        <f>+F34+F35</f>
        <v>15433.98</v>
      </c>
      <c r="H34" s="19"/>
    </row>
    <row r="35" spans="1:8" ht="18.75" customHeight="1" x14ac:dyDescent="0.25">
      <c r="A35" s="29" t="s">
        <v>76</v>
      </c>
      <c r="B35" s="21" t="s">
        <v>74</v>
      </c>
      <c r="C35" s="22" t="s">
        <v>77</v>
      </c>
      <c r="D35" s="23">
        <v>46171</v>
      </c>
      <c r="E35" s="23">
        <v>46202</v>
      </c>
      <c r="F35" s="24">
        <v>11948</v>
      </c>
      <c r="G35" s="28"/>
      <c r="H35" s="19"/>
    </row>
    <row r="36" spans="1:8" ht="19.5" customHeight="1" x14ac:dyDescent="0.25">
      <c r="A36" s="29" t="s">
        <v>54</v>
      </c>
      <c r="B36" s="21" t="s">
        <v>78</v>
      </c>
      <c r="C36" s="22" t="s">
        <v>79</v>
      </c>
      <c r="D36" s="23">
        <v>46162</v>
      </c>
      <c r="E36" s="23">
        <v>46193</v>
      </c>
      <c r="F36" s="24">
        <v>52471.71</v>
      </c>
      <c r="G36" s="30">
        <f>+F36</f>
        <v>52471.71</v>
      </c>
      <c r="H36" s="19"/>
    </row>
    <row r="37" spans="1:8" x14ac:dyDescent="0.25">
      <c r="A37" s="29" t="s">
        <v>80</v>
      </c>
      <c r="B37" s="21" t="s">
        <v>81</v>
      </c>
      <c r="C37" s="22" t="s">
        <v>82</v>
      </c>
      <c r="D37" s="23">
        <v>46157</v>
      </c>
      <c r="E37" s="23">
        <v>46188</v>
      </c>
      <c r="F37" s="24">
        <v>67850</v>
      </c>
      <c r="G37" s="25">
        <f>+F37+F38</f>
        <v>135700</v>
      </c>
      <c r="H37" s="19"/>
    </row>
    <row r="38" spans="1:8" x14ac:dyDescent="0.25">
      <c r="A38" s="29" t="s">
        <v>80</v>
      </c>
      <c r="B38" s="21" t="s">
        <v>81</v>
      </c>
      <c r="C38" s="22" t="s">
        <v>46</v>
      </c>
      <c r="D38" s="23">
        <v>46190</v>
      </c>
      <c r="E38" s="23">
        <v>46220</v>
      </c>
      <c r="F38" s="24">
        <v>67850</v>
      </c>
      <c r="G38" s="28"/>
      <c r="H38" s="19"/>
    </row>
    <row r="39" spans="1:8" x14ac:dyDescent="0.25">
      <c r="A39" s="29" t="s">
        <v>83</v>
      </c>
      <c r="B39" s="21" t="s">
        <v>84</v>
      </c>
      <c r="C39" s="22" t="s">
        <v>85</v>
      </c>
      <c r="D39" s="23">
        <v>46181</v>
      </c>
      <c r="E39" s="23">
        <v>46211</v>
      </c>
      <c r="F39" s="24">
        <v>5835.01</v>
      </c>
      <c r="G39" s="25">
        <f>+F39+F40+F41</f>
        <v>14584.71</v>
      </c>
      <c r="H39" s="19"/>
    </row>
    <row r="40" spans="1:8" x14ac:dyDescent="0.25">
      <c r="A40" s="29" t="s">
        <v>86</v>
      </c>
      <c r="B40" s="21" t="s">
        <v>87</v>
      </c>
      <c r="C40" s="22" t="s">
        <v>88</v>
      </c>
      <c r="D40" s="23">
        <v>46150</v>
      </c>
      <c r="E40" s="23">
        <v>46180</v>
      </c>
      <c r="F40" s="24">
        <v>7658.2</v>
      </c>
      <c r="G40" s="26"/>
      <c r="H40" s="19"/>
    </row>
    <row r="41" spans="1:8" x14ac:dyDescent="0.25">
      <c r="A41" s="29" t="s">
        <v>89</v>
      </c>
      <c r="B41" s="21" t="s">
        <v>87</v>
      </c>
      <c r="C41" s="22" t="s">
        <v>88</v>
      </c>
      <c r="D41" s="23">
        <v>46150</v>
      </c>
      <c r="E41" s="23">
        <v>46149</v>
      </c>
      <c r="F41" s="24">
        <v>1091.5</v>
      </c>
      <c r="G41" s="28"/>
      <c r="H41" s="19"/>
    </row>
    <row r="42" spans="1:8" x14ac:dyDescent="0.25">
      <c r="A42" s="29" t="s">
        <v>90</v>
      </c>
      <c r="B42" s="21" t="s">
        <v>91</v>
      </c>
      <c r="C42" s="22" t="s">
        <v>92</v>
      </c>
      <c r="D42" s="23">
        <v>46156</v>
      </c>
      <c r="E42" s="23">
        <v>46187</v>
      </c>
      <c r="F42" s="24">
        <v>36131.599999999999</v>
      </c>
      <c r="G42" s="30">
        <f>+F42</f>
        <v>36131.599999999999</v>
      </c>
    </row>
    <row r="43" spans="1:8" x14ac:dyDescent="0.25">
      <c r="A43" s="29" t="s">
        <v>93</v>
      </c>
      <c r="B43" s="21" t="s">
        <v>94</v>
      </c>
      <c r="C43" s="22" t="s">
        <v>95</v>
      </c>
      <c r="D43" s="23">
        <v>46198</v>
      </c>
      <c r="E43" s="23">
        <v>46228</v>
      </c>
      <c r="F43" s="24">
        <v>37961</v>
      </c>
      <c r="G43" s="30">
        <f>+F43</f>
        <v>37961</v>
      </c>
      <c r="H43" s="19"/>
    </row>
    <row r="44" spans="1:8" x14ac:dyDescent="0.25">
      <c r="A44" s="29" t="s">
        <v>96</v>
      </c>
      <c r="B44" s="21" t="s">
        <v>97</v>
      </c>
      <c r="C44" s="22" t="s">
        <v>98</v>
      </c>
      <c r="D44" s="23">
        <v>46133</v>
      </c>
      <c r="E44" s="23">
        <v>46163</v>
      </c>
      <c r="F44" s="24">
        <f>607871.1-182361.33</f>
        <v>425509.77</v>
      </c>
      <c r="G44" s="25">
        <f>+F44+F45+F46+F47</f>
        <v>814479.58000000007</v>
      </c>
      <c r="H44" s="19"/>
    </row>
    <row r="45" spans="1:8" x14ac:dyDescent="0.25">
      <c r="A45" s="29" t="s">
        <v>99</v>
      </c>
      <c r="B45" s="21" t="s">
        <v>97</v>
      </c>
      <c r="C45" s="22" t="s">
        <v>100</v>
      </c>
      <c r="D45" s="23">
        <v>46188</v>
      </c>
      <c r="E45" s="23">
        <v>46218</v>
      </c>
      <c r="F45" s="24">
        <v>166496.53</v>
      </c>
      <c r="G45" s="26"/>
      <c r="H45" s="19"/>
    </row>
    <row r="46" spans="1:8" x14ac:dyDescent="0.25">
      <c r="A46" s="29" t="s">
        <v>101</v>
      </c>
      <c r="B46" s="21" t="s">
        <v>97</v>
      </c>
      <c r="C46" s="22" t="s">
        <v>32</v>
      </c>
      <c r="D46" s="23">
        <v>46188</v>
      </c>
      <c r="E46" s="23">
        <v>46218</v>
      </c>
      <c r="F46" s="24">
        <v>41552.269999999997</v>
      </c>
      <c r="G46" s="26"/>
      <c r="H46" s="19"/>
    </row>
    <row r="47" spans="1:8" x14ac:dyDescent="0.25">
      <c r="A47" s="29" t="s">
        <v>102</v>
      </c>
      <c r="B47" s="21" t="s">
        <v>97</v>
      </c>
      <c r="C47" s="22" t="s">
        <v>103</v>
      </c>
      <c r="D47" s="23">
        <v>46199</v>
      </c>
      <c r="E47" s="23">
        <v>46229</v>
      </c>
      <c r="F47" s="24">
        <v>180921.01</v>
      </c>
      <c r="G47" s="28"/>
      <c r="H47" s="19"/>
    </row>
    <row r="48" spans="1:8" x14ac:dyDescent="0.25">
      <c r="A48" s="29" t="s">
        <v>104</v>
      </c>
      <c r="B48" s="21" t="s">
        <v>105</v>
      </c>
      <c r="C48" s="22" t="s">
        <v>46</v>
      </c>
      <c r="D48" s="23">
        <v>46202</v>
      </c>
      <c r="E48" s="23">
        <v>46232</v>
      </c>
      <c r="F48" s="24">
        <v>269215.93</v>
      </c>
      <c r="G48" s="25">
        <f>+F48+F49</f>
        <v>399541.49</v>
      </c>
      <c r="H48" s="19"/>
    </row>
    <row r="49" spans="1:9" x14ac:dyDescent="0.25">
      <c r="A49" s="29" t="s">
        <v>106</v>
      </c>
      <c r="B49" s="21" t="s">
        <v>105</v>
      </c>
      <c r="C49" s="22" t="s">
        <v>46</v>
      </c>
      <c r="D49" s="23">
        <v>46195</v>
      </c>
      <c r="E49" s="23">
        <v>46225</v>
      </c>
      <c r="F49" s="24">
        <v>130325.56</v>
      </c>
      <c r="G49" s="28"/>
      <c r="H49" s="19"/>
    </row>
    <row r="50" spans="1:9" x14ac:dyDescent="0.25">
      <c r="A50" s="29" t="s">
        <v>107</v>
      </c>
      <c r="B50" s="21" t="s">
        <v>108</v>
      </c>
      <c r="C50" s="22" t="s">
        <v>109</v>
      </c>
      <c r="D50" s="23">
        <v>46185</v>
      </c>
      <c r="E50" s="23">
        <v>46215</v>
      </c>
      <c r="F50" s="24">
        <v>112837.5</v>
      </c>
      <c r="G50" s="30">
        <f>+F50</f>
        <v>112837.5</v>
      </c>
      <c r="H50" s="19"/>
    </row>
    <row r="51" spans="1:9" x14ac:dyDescent="0.25">
      <c r="A51" s="20" t="s">
        <v>110</v>
      </c>
      <c r="B51" s="21" t="s">
        <v>111</v>
      </c>
      <c r="C51" s="22" t="s">
        <v>112</v>
      </c>
      <c r="D51" s="23">
        <v>46175</v>
      </c>
      <c r="E51" s="23">
        <v>46205</v>
      </c>
      <c r="F51" s="24">
        <v>243.53</v>
      </c>
      <c r="G51" s="25">
        <f>+F51+F52</f>
        <v>23735.149999999998</v>
      </c>
      <c r="H51" s="19"/>
    </row>
    <row r="52" spans="1:9" x14ac:dyDescent="0.25">
      <c r="A52" s="20" t="s">
        <v>110</v>
      </c>
      <c r="B52" s="21" t="s">
        <v>111</v>
      </c>
      <c r="C52" s="22" t="s">
        <v>112</v>
      </c>
      <c r="D52" s="23">
        <v>46175</v>
      </c>
      <c r="E52" s="23">
        <v>46218</v>
      </c>
      <c r="F52" s="24">
        <v>23491.62</v>
      </c>
      <c r="G52" s="28"/>
      <c r="H52" s="19"/>
    </row>
    <row r="53" spans="1:9" x14ac:dyDescent="0.25">
      <c r="A53" s="29" t="s">
        <v>113</v>
      </c>
      <c r="B53" s="21" t="s">
        <v>114</v>
      </c>
      <c r="C53" s="22" t="s">
        <v>115</v>
      </c>
      <c r="D53" s="23">
        <v>46170</v>
      </c>
      <c r="E53" s="23">
        <v>46201</v>
      </c>
      <c r="F53" s="24">
        <v>5184.79</v>
      </c>
      <c r="G53" s="30">
        <f>+F53</f>
        <v>5184.79</v>
      </c>
      <c r="H53" s="19"/>
    </row>
    <row r="54" spans="1:9" x14ac:dyDescent="0.25">
      <c r="A54" s="29" t="s">
        <v>116</v>
      </c>
      <c r="B54" s="21" t="s">
        <v>117</v>
      </c>
      <c r="C54" s="22" t="s">
        <v>118</v>
      </c>
      <c r="D54" s="23">
        <v>46149</v>
      </c>
      <c r="E54" s="23">
        <v>46180</v>
      </c>
      <c r="F54" s="24">
        <v>106028.9</v>
      </c>
      <c r="G54" s="30">
        <f>+F54</f>
        <v>106028.9</v>
      </c>
      <c r="H54" s="19"/>
    </row>
    <row r="55" spans="1:9" x14ac:dyDescent="0.25">
      <c r="A55" s="29" t="s">
        <v>119</v>
      </c>
      <c r="B55" s="21" t="s">
        <v>120</v>
      </c>
      <c r="C55" s="22" t="s">
        <v>121</v>
      </c>
      <c r="D55" s="23">
        <v>46195</v>
      </c>
      <c r="E55" s="23">
        <v>46225</v>
      </c>
      <c r="F55" s="24">
        <v>7499.96</v>
      </c>
      <c r="G55" s="30">
        <f>+F55</f>
        <v>7499.96</v>
      </c>
      <c r="H55" s="19"/>
    </row>
    <row r="56" spans="1:9" x14ac:dyDescent="0.25">
      <c r="A56" s="29"/>
      <c r="B56" s="21"/>
      <c r="C56" s="22"/>
      <c r="D56" s="23"/>
      <c r="E56" s="23"/>
      <c r="F56" s="24"/>
      <c r="G56" s="30"/>
      <c r="H56" s="19"/>
    </row>
    <row r="57" spans="1:9" x14ac:dyDescent="0.25">
      <c r="A57" s="29"/>
      <c r="B57" s="21"/>
      <c r="C57" s="22"/>
      <c r="D57" s="23"/>
      <c r="E57" s="23"/>
      <c r="F57" s="24"/>
      <c r="G57" s="30"/>
      <c r="H57" s="19"/>
    </row>
    <row r="58" spans="1:9" ht="15.75" thickBot="1" x14ac:dyDescent="0.3">
      <c r="A58" s="31"/>
      <c r="B58" s="32"/>
      <c r="C58" s="33"/>
      <c r="D58" s="34"/>
      <c r="E58" s="34"/>
      <c r="F58" s="35"/>
      <c r="G58" s="36"/>
      <c r="H58" s="19"/>
    </row>
    <row r="59" spans="1:9" s="44" customFormat="1" ht="13.5" x14ac:dyDescent="0.25">
      <c r="A59" s="37" t="s">
        <v>122</v>
      </c>
      <c r="B59" s="38"/>
      <c r="C59" s="38"/>
      <c r="D59" s="38"/>
      <c r="E59" s="39"/>
      <c r="F59" s="40">
        <f>SUM(F5:F58)</f>
        <v>3431823.0699999994</v>
      </c>
      <c r="G59" s="41">
        <f>SUM(G5:H58)</f>
        <v>3431823.0700000003</v>
      </c>
      <c r="H59" s="42"/>
      <c r="I59" s="43"/>
    </row>
    <row r="60" spans="1:9" s="44" customFormat="1" ht="14.25" thickBot="1" x14ac:dyDescent="0.25">
      <c r="A60" s="45" t="s">
        <v>123</v>
      </c>
      <c r="B60" s="46"/>
      <c r="C60" s="46"/>
      <c r="D60" s="46"/>
      <c r="E60" s="46"/>
      <c r="F60" s="47"/>
      <c r="G60" s="48">
        <f>+G59</f>
        <v>3431823.0700000003</v>
      </c>
    </row>
    <row r="62" spans="1:9" ht="15.75" x14ac:dyDescent="0.3">
      <c r="B62" s="50"/>
      <c r="C62" s="51"/>
      <c r="D62" s="52"/>
      <c r="E62" s="53"/>
      <c r="F62" s="53"/>
    </row>
    <row r="63" spans="1:9" x14ac:dyDescent="0.25">
      <c r="B63" s="55"/>
      <c r="C63" s="55"/>
      <c r="D63" s="55"/>
      <c r="E63" s="55"/>
      <c r="F63" s="55"/>
    </row>
    <row r="64" spans="1:9" x14ac:dyDescent="0.25">
      <c r="B64" s="56" t="s">
        <v>124</v>
      </c>
      <c r="C64" s="56"/>
      <c r="D64" s="56"/>
      <c r="E64" s="56"/>
      <c r="F64" s="56"/>
    </row>
    <row r="65" spans="1:8" x14ac:dyDescent="0.25">
      <c r="B65" s="56" t="s">
        <v>125</v>
      </c>
      <c r="C65" s="56"/>
      <c r="D65" s="56"/>
      <c r="E65" s="56"/>
      <c r="F65" s="56"/>
    </row>
    <row r="66" spans="1:8" s="54" customFormat="1" ht="18.75" x14ac:dyDescent="0.3">
      <c r="A66" s="49"/>
      <c r="B66" s="57"/>
      <c r="C66" s="58"/>
      <c r="D66" s="58"/>
      <c r="E66" s="58"/>
      <c r="F66"/>
      <c r="H66"/>
    </row>
  </sheetData>
  <autoFilter ref="A4:G4" xr:uid="{284CDEAD-FFEC-4AAB-B160-D9DA26FD4E32}">
    <sortState xmlns:xlrd2="http://schemas.microsoft.com/office/spreadsheetml/2017/richdata2" ref="A5:G57">
      <sortCondition ref="B4"/>
    </sortState>
  </autoFilter>
  <mergeCells count="19">
    <mergeCell ref="B65:F65"/>
    <mergeCell ref="G48:G49"/>
    <mergeCell ref="G51:G52"/>
    <mergeCell ref="A59:E59"/>
    <mergeCell ref="A60:F60"/>
    <mergeCell ref="B63:F63"/>
    <mergeCell ref="B64:F64"/>
    <mergeCell ref="G25:G27"/>
    <mergeCell ref="G32:G33"/>
    <mergeCell ref="G34:G35"/>
    <mergeCell ref="G37:G38"/>
    <mergeCell ref="G39:G41"/>
    <mergeCell ref="G44:G47"/>
    <mergeCell ref="A2:F2"/>
    <mergeCell ref="A3:F3"/>
    <mergeCell ref="G6:G9"/>
    <mergeCell ref="G12:G13"/>
    <mergeCell ref="G19:G20"/>
    <mergeCell ref="G21:G24"/>
  </mergeCells>
  <pageMargins left="0.7" right="0.7" top="0.75" bottom="0.75" header="0.3" footer="0.3"/>
  <pageSetup scale="6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2026.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G. Melo Presinal</dc:creator>
  <cp:lastModifiedBy>Emely G. Melo Presinal</cp:lastModifiedBy>
  <dcterms:created xsi:type="dcterms:W3CDTF">2026-07-14T16:27:12Z</dcterms:created>
  <dcterms:modified xsi:type="dcterms:W3CDTF">2026-07-14T16:27:46Z</dcterms:modified>
</cp:coreProperties>
</file>