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ez\Desktop\RRHH 2026\TRANSPARENCIA 2026\JUNIO 2026\"/>
    </mc:Choice>
  </mc:AlternateContent>
  <xr:revisionPtr revIDLastSave="0" documentId="13_ncr:1_{63CBF518-5C35-4E04-BD3F-1F71CB59292D}" xr6:coauthVersionLast="47" xr6:coauthVersionMax="47" xr10:uidLastSave="{00000000-0000-0000-0000-000000000000}"/>
  <bookViews>
    <workbookView xWindow="-120" yWindow="-120" windowWidth="19440" windowHeight="14880" xr2:uid="{3FDB4B02-E7DA-4978-8236-F21A3C3579CF}"/>
  </bookViews>
  <sheets>
    <sheet name="NOMINA JUNIO FIJA 2026 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K19" i="3"/>
  <c r="K20" i="3"/>
  <c r="K21" i="3"/>
  <c r="K22" i="3"/>
  <c r="N22" i="3" s="1"/>
  <c r="K23" i="3"/>
  <c r="K11" i="3"/>
  <c r="K12" i="3"/>
  <c r="K13" i="3"/>
  <c r="K14" i="3"/>
  <c r="K15" i="3"/>
  <c r="N201" i="3"/>
  <c r="N202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161" i="3"/>
  <c r="M162" i="3"/>
  <c r="M163" i="3"/>
  <c r="M164" i="3"/>
  <c r="M159" i="3"/>
  <c r="M160" i="3"/>
  <c r="M149" i="3"/>
  <c r="M150" i="3"/>
  <c r="M151" i="3"/>
  <c r="M152" i="3"/>
  <c r="M153" i="3"/>
  <c r="M154" i="3"/>
  <c r="M155" i="3"/>
  <c r="M156" i="3"/>
  <c r="M157" i="3"/>
  <c r="M158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14" i="3"/>
  <c r="M115" i="3"/>
  <c r="M116" i="3"/>
  <c r="M117" i="3"/>
  <c r="M118" i="3"/>
  <c r="M119" i="3"/>
  <c r="M120" i="3"/>
  <c r="M121" i="3"/>
  <c r="M122" i="3"/>
  <c r="M123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N99" i="3" s="1"/>
  <c r="O99" i="3" s="1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52" i="3"/>
  <c r="M53" i="3"/>
  <c r="N53" i="3" s="1"/>
  <c r="O53" i="3" s="1"/>
  <c r="M47" i="3"/>
  <c r="M48" i="3"/>
  <c r="M49" i="3"/>
  <c r="M50" i="3"/>
  <c r="M51" i="3"/>
  <c r="M38" i="3"/>
  <c r="M39" i="3"/>
  <c r="M40" i="3"/>
  <c r="M41" i="3"/>
  <c r="M42" i="3"/>
  <c r="M43" i="3"/>
  <c r="M44" i="3"/>
  <c r="M45" i="3"/>
  <c r="M46" i="3"/>
  <c r="M37" i="3"/>
  <c r="N37" i="3" s="1"/>
  <c r="M29" i="3"/>
  <c r="M30" i="3"/>
  <c r="M31" i="3"/>
  <c r="M32" i="3"/>
  <c r="M33" i="3"/>
  <c r="M34" i="3"/>
  <c r="M35" i="3"/>
  <c r="M36" i="3"/>
  <c r="M26" i="3"/>
  <c r="M27" i="3"/>
  <c r="M28" i="3"/>
  <c r="M25" i="3"/>
  <c r="M16" i="3"/>
  <c r="N16" i="3" s="1"/>
  <c r="M17" i="3"/>
  <c r="M18" i="3"/>
  <c r="M19" i="3"/>
  <c r="N19" i="3" s="1"/>
  <c r="M21" i="3"/>
  <c r="M24" i="3"/>
  <c r="N20" i="3"/>
  <c r="N24" i="3"/>
  <c r="M11" i="3"/>
  <c r="M12" i="3"/>
  <c r="M13" i="3"/>
  <c r="M14" i="3"/>
  <c r="M15" i="3"/>
  <c r="M203" i="3" l="1"/>
  <c r="N18" i="3"/>
  <c r="N21" i="3"/>
  <c r="N17" i="3"/>
  <c r="N23" i="3"/>
  <c r="N29" i="3"/>
  <c r="N30" i="3"/>
  <c r="N31" i="3"/>
  <c r="N32" i="3"/>
  <c r="N33" i="3"/>
  <c r="N34" i="3"/>
  <c r="N35" i="3"/>
  <c r="N36" i="3"/>
  <c r="N25" i="3"/>
  <c r="N11" i="3"/>
  <c r="O11" i="3" s="1"/>
  <c r="N12" i="3"/>
  <c r="O12" i="3" s="1"/>
  <c r="N13" i="3"/>
  <c r="N14" i="3"/>
  <c r="N15" i="3"/>
  <c r="N158" i="3"/>
  <c r="O158" i="3" s="1"/>
  <c r="N200" i="3"/>
  <c r="O200" i="3" s="1"/>
  <c r="N199" i="3"/>
  <c r="O199" i="3" s="1"/>
  <c r="N109" i="3"/>
  <c r="O109" i="3" s="1"/>
  <c r="N46" i="3"/>
  <c r="O46" i="3" s="1"/>
  <c r="N97" i="3"/>
  <c r="O97" i="3" s="1"/>
  <c r="N96" i="3"/>
  <c r="O96" i="3" s="1"/>
  <c r="N95" i="3"/>
  <c r="O95" i="3" s="1"/>
  <c r="N148" i="3"/>
  <c r="O148" i="3" s="1"/>
  <c r="N45" i="3"/>
  <c r="O45" i="3" s="1"/>
  <c r="N94" i="3"/>
  <c r="O94" i="3" s="1"/>
  <c r="L203" i="3" l="1"/>
  <c r="K203" i="3"/>
  <c r="J203" i="3"/>
  <c r="I203" i="3"/>
  <c r="H203" i="3"/>
  <c r="O202" i="3"/>
  <c r="O201" i="3"/>
  <c r="N198" i="3"/>
  <c r="O198" i="3" s="1"/>
  <c r="N197" i="3"/>
  <c r="O197" i="3" s="1"/>
  <c r="N196" i="3"/>
  <c r="O196" i="3" s="1"/>
  <c r="N195" i="3"/>
  <c r="O195" i="3" s="1"/>
  <c r="N194" i="3"/>
  <c r="O194" i="3" s="1"/>
  <c r="N193" i="3"/>
  <c r="O193" i="3" s="1"/>
  <c r="N192" i="3"/>
  <c r="O192" i="3" s="1"/>
  <c r="N191" i="3"/>
  <c r="O191" i="3" s="1"/>
  <c r="N190" i="3"/>
  <c r="O190" i="3" s="1"/>
  <c r="N189" i="3"/>
  <c r="O189" i="3" s="1"/>
  <c r="N188" i="3"/>
  <c r="O188" i="3" s="1"/>
  <c r="N187" i="3"/>
  <c r="O187" i="3" s="1"/>
  <c r="N186" i="3"/>
  <c r="O186" i="3" s="1"/>
  <c r="N185" i="3"/>
  <c r="O185" i="3" s="1"/>
  <c r="N184" i="3"/>
  <c r="O184" i="3" s="1"/>
  <c r="N183" i="3"/>
  <c r="O183" i="3" s="1"/>
  <c r="N182" i="3"/>
  <c r="O182" i="3" s="1"/>
  <c r="N181" i="3"/>
  <c r="O181" i="3" s="1"/>
  <c r="N180" i="3"/>
  <c r="O180" i="3" s="1"/>
  <c r="N179" i="3"/>
  <c r="O179" i="3" s="1"/>
  <c r="N178" i="3"/>
  <c r="O178" i="3" s="1"/>
  <c r="N177" i="3"/>
  <c r="O177" i="3" s="1"/>
  <c r="N176" i="3"/>
  <c r="O176" i="3" s="1"/>
  <c r="N175" i="3"/>
  <c r="O175" i="3" s="1"/>
  <c r="N174" i="3"/>
  <c r="O174" i="3" s="1"/>
  <c r="N173" i="3"/>
  <c r="O173" i="3" s="1"/>
  <c r="N172" i="3"/>
  <c r="O172" i="3" s="1"/>
  <c r="N171" i="3"/>
  <c r="O171" i="3" s="1"/>
  <c r="N170" i="3"/>
  <c r="O170" i="3" s="1"/>
  <c r="N169" i="3"/>
  <c r="O169" i="3" s="1"/>
  <c r="N168" i="3"/>
  <c r="O168" i="3" s="1"/>
  <c r="N167" i="3"/>
  <c r="O167" i="3" s="1"/>
  <c r="N166" i="3"/>
  <c r="O166" i="3" s="1"/>
  <c r="N165" i="3"/>
  <c r="O165" i="3" s="1"/>
  <c r="N164" i="3"/>
  <c r="O164" i="3" s="1"/>
  <c r="N163" i="3"/>
  <c r="O163" i="3" s="1"/>
  <c r="N162" i="3"/>
  <c r="O162" i="3" s="1"/>
  <c r="N161" i="3"/>
  <c r="O161" i="3" s="1"/>
  <c r="N160" i="3"/>
  <c r="O160" i="3" s="1"/>
  <c r="N159" i="3"/>
  <c r="O159" i="3" s="1"/>
  <c r="N157" i="3"/>
  <c r="O157" i="3" s="1"/>
  <c r="N156" i="3"/>
  <c r="O156" i="3" s="1"/>
  <c r="N155" i="3"/>
  <c r="O155" i="3" s="1"/>
  <c r="N154" i="3"/>
  <c r="O154" i="3" s="1"/>
  <c r="N153" i="3"/>
  <c r="O153" i="3" s="1"/>
  <c r="N152" i="3"/>
  <c r="O152" i="3" s="1"/>
  <c r="N151" i="3"/>
  <c r="O151" i="3" s="1"/>
  <c r="N150" i="3"/>
  <c r="O150" i="3" s="1"/>
  <c r="N149" i="3"/>
  <c r="O149" i="3" s="1"/>
  <c r="N147" i="3"/>
  <c r="O147" i="3" s="1"/>
  <c r="N146" i="3"/>
  <c r="O146" i="3" s="1"/>
  <c r="N145" i="3"/>
  <c r="O145" i="3" s="1"/>
  <c r="N144" i="3"/>
  <c r="O144" i="3" s="1"/>
  <c r="N143" i="3"/>
  <c r="O143" i="3" s="1"/>
  <c r="N142" i="3"/>
  <c r="O142" i="3" s="1"/>
  <c r="N141" i="3"/>
  <c r="O141" i="3" s="1"/>
  <c r="N140" i="3"/>
  <c r="O140" i="3" s="1"/>
  <c r="N139" i="3"/>
  <c r="O139" i="3" s="1"/>
  <c r="N138" i="3"/>
  <c r="O138" i="3" s="1"/>
  <c r="N137" i="3"/>
  <c r="O137" i="3" s="1"/>
  <c r="N136" i="3"/>
  <c r="O136" i="3" s="1"/>
  <c r="N135" i="3"/>
  <c r="O135" i="3" s="1"/>
  <c r="N134" i="3"/>
  <c r="O134" i="3" s="1"/>
  <c r="N133" i="3"/>
  <c r="O133" i="3" s="1"/>
  <c r="N132" i="3"/>
  <c r="O132" i="3" s="1"/>
  <c r="N131" i="3"/>
  <c r="O131" i="3" s="1"/>
  <c r="N130" i="3"/>
  <c r="O130" i="3" s="1"/>
  <c r="N129" i="3"/>
  <c r="O129" i="3" s="1"/>
  <c r="N128" i="3"/>
  <c r="O128" i="3" s="1"/>
  <c r="N127" i="3"/>
  <c r="O127" i="3" s="1"/>
  <c r="N126" i="3"/>
  <c r="O126" i="3" s="1"/>
  <c r="N125" i="3"/>
  <c r="O125" i="3" s="1"/>
  <c r="N124" i="3"/>
  <c r="O124" i="3" s="1"/>
  <c r="N123" i="3"/>
  <c r="O123" i="3" s="1"/>
  <c r="N122" i="3"/>
  <c r="O122" i="3" s="1"/>
  <c r="N121" i="3"/>
  <c r="O121" i="3" s="1"/>
  <c r="N120" i="3"/>
  <c r="O120" i="3" s="1"/>
  <c r="N119" i="3"/>
  <c r="O119" i="3" s="1"/>
  <c r="N118" i="3"/>
  <c r="O118" i="3" s="1"/>
  <c r="N117" i="3"/>
  <c r="O117" i="3" s="1"/>
  <c r="N116" i="3"/>
  <c r="O116" i="3" s="1"/>
  <c r="N115" i="3"/>
  <c r="O115" i="3" s="1"/>
  <c r="N114" i="3"/>
  <c r="O114" i="3" s="1"/>
  <c r="N113" i="3"/>
  <c r="O113" i="3" s="1"/>
  <c r="N112" i="3"/>
  <c r="O112" i="3" s="1"/>
  <c r="N111" i="3"/>
  <c r="O111" i="3" s="1"/>
  <c r="O24" i="3"/>
  <c r="N51" i="3"/>
  <c r="O51" i="3" s="1"/>
  <c r="N110" i="3"/>
  <c r="O110" i="3" s="1"/>
  <c r="N108" i="3"/>
  <c r="O108" i="3" s="1"/>
  <c r="N107" i="3"/>
  <c r="O107" i="3" s="1"/>
  <c r="N106" i="3"/>
  <c r="O106" i="3" s="1"/>
  <c r="N105" i="3"/>
  <c r="O105" i="3" s="1"/>
  <c r="N104" i="3"/>
  <c r="O104" i="3" s="1"/>
  <c r="N103" i="3"/>
  <c r="O103" i="3" s="1"/>
  <c r="N102" i="3"/>
  <c r="O102" i="3" s="1"/>
  <c r="N101" i="3"/>
  <c r="O101" i="3" s="1"/>
  <c r="N100" i="3"/>
  <c r="O100" i="3" s="1"/>
  <c r="N98" i="3"/>
  <c r="O98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O20" i="3"/>
  <c r="N58" i="3"/>
  <c r="O58" i="3" s="1"/>
  <c r="N57" i="3"/>
  <c r="O57" i="3" s="1"/>
  <c r="N56" i="3"/>
  <c r="O56" i="3" s="1"/>
  <c r="N55" i="3"/>
  <c r="O55" i="3" s="1"/>
  <c r="N54" i="3"/>
  <c r="O54" i="3" s="1"/>
  <c r="N52" i="3"/>
  <c r="O52" i="3" s="1"/>
  <c r="N50" i="3"/>
  <c r="O50" i="3" s="1"/>
  <c r="N49" i="3"/>
  <c r="O49" i="3" s="1"/>
  <c r="N48" i="3"/>
  <c r="O48" i="3" s="1"/>
  <c r="N47" i="3"/>
  <c r="O47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O37" i="3"/>
  <c r="O36" i="3"/>
  <c r="O35" i="3"/>
  <c r="O34" i="3"/>
  <c r="O33" i="3"/>
  <c r="O32" i="3"/>
  <c r="O31" i="3"/>
  <c r="O30" i="3"/>
  <c r="O29" i="3"/>
  <c r="N28" i="3"/>
  <c r="O28" i="3" s="1"/>
  <c r="N27" i="3"/>
  <c r="O27" i="3" s="1"/>
  <c r="N26" i="3"/>
  <c r="O26" i="3" s="1"/>
  <c r="O25" i="3"/>
  <c r="O23" i="3"/>
  <c r="O22" i="3"/>
  <c r="O21" i="3"/>
  <c r="O19" i="3"/>
  <c r="O18" i="3"/>
  <c r="O17" i="3"/>
  <c r="O16" i="3"/>
  <c r="O15" i="3"/>
  <c r="O13" i="3"/>
  <c r="O203" i="3" l="1"/>
  <c r="N203" i="3"/>
</calcChain>
</file>

<file path=xl/sharedStrings.xml><?xml version="1.0" encoding="utf-8"?>
<sst xmlns="http://schemas.openxmlformats.org/spreadsheetml/2006/main" count="980" uniqueCount="294">
  <si>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</si>
  <si>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</si>
  <si>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</si>
  <si>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</si>
  <si>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</si>
  <si>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</si>
  <si>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</si>
  <si>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</si>
  <si>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</si>
  <si>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</si>
  <si>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</si>
  <si>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</si>
  <si>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</si>
  <si>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</si>
  <si>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</si>
  <si>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</si>
  <si>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</si>
  <si>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</si>
  <si>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</si>
  <si>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</si>
  <si>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</si>
  <si>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</si>
  <si>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</si>
  <si>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</si>
  <si>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</si>
  <si>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</si>
  <si>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</si>
  <si>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</si>
  <si>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AUXILIAR ADMINISTRATIVO (A)</t>
  </si>
  <si>
    <t>AUXILIAR ADMINISTRATIVO I</t>
  </si>
  <si>
    <t>KARINA NUÑEZ ASTACIO</t>
  </si>
  <si>
    <t>SUPERVISOR DE EVENTOS</t>
  </si>
  <si>
    <t>YEURYS JOSE NUÑEZ JAVIER</t>
  </si>
  <si>
    <t xml:space="preserve">DIVISION DE TECNOLOGIAS DE LA INFORMACION Y COMUNICACION </t>
  </si>
  <si>
    <t>CAYO LIBIO PICHARDO JAVIER</t>
  </si>
  <si>
    <t>DIGITADOR</t>
  </si>
  <si>
    <t>ANGEL EMMANUEL SANTOS FRIAS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</si>
  <si>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</si>
  <si>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</si>
  <si>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</si>
  <si>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</si>
  <si>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</si>
  <si>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</si>
  <si>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</si>
  <si>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</si>
  <si>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</si>
  <si>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</si>
  <si>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</si>
  <si>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</si>
  <si>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</si>
  <si>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</si>
  <si>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</si>
  <si>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</si>
  <si>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</si>
  <si>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</si>
  <si>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</si>
  <si>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</si>
  <si>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</si>
  <si>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</si>
  <si>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</si>
  <si>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</si>
  <si>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</si>
  <si>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JUAN RAUL MORENO PUELLO</t>
  </si>
  <si>
    <t>SUPERVISOR TRANSPORTACION</t>
  </si>
  <si>
    <t>JEIRY DANIEL RAMIREZ DIAZ</t>
  </si>
  <si>
    <t>CHOFER II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</si>
  <si>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</si>
  <si>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</si>
  <si>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</si>
  <si>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</si>
  <si>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</si>
  <si>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</si>
  <si>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</si>
  <si>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</si>
  <si>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</si>
  <si>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</si>
  <si>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</si>
  <si>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</si>
  <si>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</si>
  <si>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</si>
  <si>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</si>
  <si>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</si>
  <si>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</si>
  <si>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</si>
  <si>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</si>
  <si>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</si>
  <si>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AYUDANTE DE COCINA</t>
  </si>
  <si>
    <t>JAKELIN MENDOZA</t>
  </si>
  <si>
    <t>JENNIFER JAVIER PAREDES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</si>
  <si>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</si>
  <si>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</si>
  <si>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</si>
  <si>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</si>
  <si>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</si>
  <si>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</si>
  <si>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</si>
  <si>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</si>
  <si>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</si>
  <si>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</si>
  <si>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</si>
  <si>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</si>
  <si>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</si>
  <si>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</si>
  <si>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</si>
  <si>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</si>
  <si>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</si>
  <si>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</si>
  <si>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</si>
  <si>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</si>
  <si>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</si>
  <si>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</si>
  <si>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TONY GARCIA MONTERO</t>
  </si>
  <si>
    <t>MELFIN FELIZ ELIESER</t>
  </si>
  <si>
    <t>AYUDANTE DE MANTENIMIENTO</t>
  </si>
  <si>
    <t>LUIS ANGEL SANTOS</t>
  </si>
  <si>
    <t>ALEXI GONZALEZ CUEVAS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</si>
  <si>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</si>
  <si>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</si>
  <si>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</si>
  <si>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</si>
  <si>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</si>
  <si>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</si>
  <si>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</si>
  <si>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</si>
  <si>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</si>
  <si>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</si>
  <si>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</si>
  <si>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</si>
  <si>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</si>
  <si>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</si>
  <si>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</si>
  <si>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</si>
  <si>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</si>
  <si>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</si>
  <si>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</si>
  <si>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</si>
  <si>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</si>
  <si>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</si>
  <si>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</si>
  <si>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</si>
  <si>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</si>
  <si>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</si>
  <si>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</si>
  <si>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CHANY ILEANA ROA MARIÑEZ</t>
  </si>
  <si>
    <t>DANNY ALTAGRACIA CRUZ MEJIA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</si>
  <si>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</si>
  <si>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</si>
  <si>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</si>
  <si>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</si>
  <si>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</si>
  <si>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</si>
  <si>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</si>
  <si>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</si>
  <si>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</si>
  <si>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</si>
  <si>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</si>
  <si>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</si>
  <si>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</si>
  <si>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</si>
  <si>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</si>
  <si>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</si>
  <si>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</si>
  <si>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</si>
  <si>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</si>
  <si>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</si>
  <si>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</si>
  <si>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</si>
  <si>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</si>
  <si>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</si>
  <si>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</si>
  <si>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</si>
  <si>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</si>
  <si>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</si>
  <si>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</si>
  <si>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ALVARO LUIS NUÑEZ</t>
  </si>
  <si>
    <t>LUIS JOSE GUZMAN</t>
  </si>
  <si>
    <t>JONATHAN ALBERTO ARACHE MINAYA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</si>
  <si>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</si>
  <si>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</si>
  <si>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</si>
  <si>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</si>
  <si>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</si>
  <si>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</si>
  <si>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</si>
  <si>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</si>
  <si>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</si>
  <si>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</si>
  <si>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</si>
  <si>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</si>
  <si>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</si>
  <si>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JOEL FRANCISCO MORILLO ENCARNACION</t>
  </si>
  <si>
    <t>MARIELIS SANCHEZ MORA</t>
  </si>
  <si>
    <t>CURADOR</t>
  </si>
  <si>
    <t>DEPARTAMENTO DE ZOOLOGIA</t>
  </si>
  <si>
    <t>CARLOS ROA MATEO</t>
  </si>
  <si>
    <t>SUPERVISOR DE BIENESTAR ANIMA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</si>
  <si>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</si>
  <si>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</si>
  <si>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</si>
  <si>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</si>
  <si>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</si>
  <si>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</si>
  <si>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</si>
  <si>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</si>
  <si>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</si>
  <si>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</si>
  <si>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</si>
  <si>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</si>
  <si>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</si>
  <si>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</si>
  <si>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</si>
  <si>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</si>
  <si>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</si>
  <si>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</si>
  <si>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</si>
  <si>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</si>
  <si>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</si>
  <si>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</si>
  <si>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</si>
  <si>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</si>
  <si>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</si>
  <si>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</si>
  <si>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</si>
  <si>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</si>
  <si>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</si>
  <si>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</si>
  <si>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</si>
  <si>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</si>
  <si>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</si>
  <si>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</si>
  <si>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</si>
  <si>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</si>
  <si>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</si>
  <si>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</si>
  <si>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</si>
  <si>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</si>
  <si>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</si>
  <si>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FREUDY ALEXANDER DE LEON CABRAL</t>
  </si>
  <si>
    <t>LUIS NARCISO FREITES SANCHEZ</t>
  </si>
  <si>
    <t>ENTRENADOR DE ANIMALES</t>
  </si>
  <si>
    <t>SAUL ISMAEL PERALTA MENDEZ</t>
  </si>
  <si>
    <t xml:space="preserve">Total por Programacion: </t>
  </si>
  <si>
    <t xml:space="preserve">     Nómina de Sueldos: Empleados Fijos</t>
  </si>
  <si>
    <t>Salario Neto</t>
  </si>
  <si>
    <t>TIARE PAMELA SALAZAR HEREDIA</t>
  </si>
  <si>
    <t>DIVISION DE RECURSOS HUMANOS</t>
  </si>
  <si>
    <t>MANUEL RODRIGUEZ MONTERO</t>
  </si>
  <si>
    <t>JOSE MANUEL PEREZ</t>
  </si>
  <si>
    <t>YULEISI ESTHER ALCANTARA FIGUEREO</t>
  </si>
  <si>
    <t>DIVISION DE COMUNICACIONES</t>
  </si>
  <si>
    <t>ASESOR</t>
  </si>
  <si>
    <t>CARLOS DAVID VALERIO TRILLOS</t>
  </si>
  <si>
    <t>JOSE ALFONSO FERREIRA AZCONA</t>
  </si>
  <si>
    <t>SENDY ALTAGRACIA PEÑA  VICTORINO</t>
  </si>
  <si>
    <t xml:space="preserve">LAURA RAMONA ANGELES </t>
  </si>
  <si>
    <t>WILBERT CALDERON  MELLA</t>
  </si>
  <si>
    <t>BENITO ANTONIO MOREL EVANGELISTA</t>
  </si>
  <si>
    <t>MENSAJERO EXTERNO</t>
  </si>
  <si>
    <t>CELINE ESTEFANIA NUÑEZ  RODRIGUEZ</t>
  </si>
  <si>
    <t>JULIO CESAR VASQUEZ DE LOS SANTOS</t>
  </si>
  <si>
    <t>MAYRELI MARIA LUZON  NUÑEZ</t>
  </si>
  <si>
    <t>ROBERTO DE LA CRUZ GONZALEZ</t>
  </si>
  <si>
    <t>ALBA YANET MARTINEZ RODRIGUEZ</t>
  </si>
  <si>
    <t xml:space="preserve">AUXILIAR ADMINISTRATIVO </t>
  </si>
  <si>
    <t>ENCARGADA DEPTO. ZOOLOGIA</t>
  </si>
  <si>
    <t>TATIANA CARREÑO PINTO DE HICHEZ</t>
  </si>
  <si>
    <t>DIVISION DE ADIESTRAMIENTO Y BIENESTAR ANIMAL</t>
  </si>
  <si>
    <t>Estatus</t>
  </si>
  <si>
    <t>Genero</t>
  </si>
  <si>
    <t>Fijos</t>
  </si>
  <si>
    <t>Femenina</t>
  </si>
  <si>
    <t>Masculino</t>
  </si>
  <si>
    <t>Carrera</t>
  </si>
  <si>
    <t xml:space="preserve">                                                                                                                                                    </t>
  </si>
  <si>
    <t>AYUDANTE DE ENTRENADOR DE ANIMALES</t>
  </si>
  <si>
    <t>JOSE MIGUEL PEREZ HRNANDEZ</t>
  </si>
  <si>
    <t>JUAN ALTAGRACIA DIAZ MARTINEZ</t>
  </si>
  <si>
    <t>AMBIORIX ALEXANDER PEREZ DE LA CRUZ</t>
  </si>
  <si>
    <t>LILIAN MERCEDES ESCANIO MARTE</t>
  </si>
  <si>
    <t>JOANNY GUZMAN CUEVAS</t>
  </si>
  <si>
    <t>JESUS CASTRO TORRES</t>
  </si>
  <si>
    <t>CARLOS MIGUEL PEREZ MEDINA</t>
  </si>
  <si>
    <t>FERNANDO JOSE ASTACIO DE LA CRUZ</t>
  </si>
  <si>
    <t>BOLETERO</t>
  </si>
  <si>
    <t>SUPERVISOR DE MANTENIMIENTO</t>
  </si>
  <si>
    <t>JULIO CESAR RAMIREZ PEREZ</t>
  </si>
  <si>
    <t>ALGELYS SALLAN SANTANA</t>
  </si>
  <si>
    <t>MAYELIN NAYELIS MARTINEZ GOMEZ</t>
  </si>
  <si>
    <t>AUXILIAR DE ENFERMERIA</t>
  </si>
  <si>
    <t>Correspondiente al mes de Junio del 2026</t>
  </si>
  <si>
    <t>YENISSE GUZMAN ALVAREZ</t>
  </si>
  <si>
    <t>AUXILIAR ADMIINISTRATIVA</t>
  </si>
  <si>
    <t>JENNY MARIA JIMENEZ JUMELLE</t>
  </si>
  <si>
    <t>ENCARGADO DIV. DE TECNOLOGIA DE LA INF.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</si>
</sst>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22" fillId="33" borderId="0" xfId="0" applyFont="1" applyFill="1"/>
    <xf numFmtId="0" fontId="24" fillId="0" borderId="0" xfId="0" applyFont="1"/>
    <xf numFmtId="0" fontId="19" fillId="3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/>
    </xf>
    <xf numFmtId="0" fontId="23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4" fontId="25" fillId="33" borderId="10" xfId="0" applyNumberFormat="1" applyFont="1" applyFill="1" applyBorder="1"/>
    <xf numFmtId="0" fontId="0" fillId="33" borderId="0" xfId="0" applyFill="1"/>
    <xf numFmtId="0" fontId="24" fillId="33" borderId="10" xfId="0" applyFont="1" applyFill="1" applyBorder="1" applyAlignment="1">
      <alignment horizontal="left"/>
    </xf>
    <xf numFmtId="0" fontId="25" fillId="0" borderId="0" xfId="0" applyFont="1" applyBorder="1"/>
    <xf numFmtId="4" fontId="25" fillId="0" borderId="0" xfId="0" applyNumberFormat="1" applyFont="1" applyBorder="1" applyAlignment="1">
      <alignment horizontal="left"/>
    </xf>
    <xf numFmtId="4" fontId="25" fillId="0" borderId="0" xfId="0" applyNumberFormat="1" applyFont="1" applyBorder="1"/>
    <xf numFmtId="4" fontId="25" fillId="33" borderId="0" xfId="0" applyNumberFormat="1" applyFont="1" applyFill="1" applyBorder="1"/>
    <xf numFmtId="0" fontId="18" fillId="33" borderId="0" xfId="0" applyFont="1" applyFill="1" applyAlignment="1" applyProtection="1">
      <alignment horizontal="center"/>
      <protection locked="0"/>
    </xf>
    <xf numFmtId="0" fontId="20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3" borderId="0" xfId="0" applyFont="1" applyFill="1" applyAlignment="1" applyProtection="1">
      <alignment horizontal="left" vertical="center"/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0" fontId="0" fillId="33" borderId="0" xfId="0" applyFont="1" applyFill="1"/>
    <xf numFmtId="0" fontId="0" fillId="33" borderId="10" xfId="0" applyFill="1" applyBorder="1"/>
    <xf numFmtId="0" fontId="14" fillId="33" borderId="0" xfId="0" applyFont="1" applyFill="1"/>
    <xf numFmtId="0" fontId="28" fillId="33" borderId="0" xfId="0" applyFont="1" applyFill="1"/>
    <xf numFmtId="0" fontId="0" fillId="33" borderId="15" xfId="0" applyFill="1" applyBorder="1"/>
    <xf numFmtId="0" fontId="0" fillId="33" borderId="0" xfId="0" applyFill="1" applyBorder="1"/>
    <xf numFmtId="0" fontId="24" fillId="33" borderId="0" xfId="0" applyFont="1" applyFill="1"/>
    <xf numFmtId="0" fontId="24" fillId="33" borderId="13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/>
    <xf numFmtId="4" fontId="0" fillId="33" borderId="10" xfId="0" applyNumberFormat="1" applyFill="1" applyBorder="1"/>
    <xf numFmtId="4" fontId="24" fillId="33" borderId="10" xfId="0" applyNumberFormat="1" applyFont="1" applyFill="1" applyBorder="1"/>
    <xf numFmtId="2" fontId="24" fillId="33" borderId="10" xfId="0" applyNumberFormat="1" applyFont="1" applyFill="1" applyBorder="1"/>
    <xf numFmtId="0" fontId="18" fillId="33" borderId="11" xfId="0" applyFont="1" applyFill="1" applyBorder="1" applyAlignment="1">
      <alignment horizontal="center" vertical="center" wrapText="1"/>
    </xf>
    <xf numFmtId="0" fontId="25" fillId="33" borderId="10" xfId="0" applyFont="1" applyFill="1" applyBorder="1"/>
    <xf numFmtId="0" fontId="0" fillId="33" borderId="13" xfId="0" applyFill="1" applyBorder="1"/>
    <xf numFmtId="0" fontId="18" fillId="33" borderId="13" xfId="0" applyFont="1" applyFill="1" applyBorder="1" applyAlignment="1">
      <alignment horizontal="center" vertical="center" wrapText="1"/>
    </xf>
    <xf numFmtId="0" fontId="24" fillId="33" borderId="13" xfId="0" applyFont="1" applyFill="1" applyBorder="1"/>
    <xf numFmtId="4" fontId="0" fillId="33" borderId="13" xfId="0" applyNumberFormat="1" applyFill="1" applyBorder="1"/>
    <xf numFmtId="4" fontId="24" fillId="33" borderId="13" xfId="0" applyNumberFormat="1" applyFont="1" applyFill="1" applyBorder="1"/>
    <xf numFmtId="0" fontId="0" fillId="33" borderId="10" xfId="0" applyFont="1" applyFill="1" applyBorder="1"/>
    <xf numFmtId="4" fontId="0" fillId="33" borderId="10" xfId="0" applyNumberFormat="1" applyFont="1" applyFill="1" applyBorder="1"/>
    <xf numFmtId="0" fontId="18" fillId="33" borderId="12" xfId="0" applyFont="1" applyFill="1" applyBorder="1" applyAlignment="1">
      <alignment horizontal="center" vertical="center" wrapText="1"/>
    </xf>
    <xf numFmtId="4" fontId="24" fillId="33" borderId="12" xfId="0" applyNumberFormat="1" applyFont="1" applyFill="1" applyBorder="1"/>
    <xf numFmtId="4" fontId="27" fillId="33" borderId="10" xfId="0" applyNumberFormat="1" applyFont="1" applyFill="1" applyBorder="1"/>
    <xf numFmtId="0" fontId="26" fillId="33" borderId="0" xfId="0" applyFont="1" applyFill="1"/>
    <xf numFmtId="2" fontId="0" fillId="33" borderId="10" xfId="0" applyNumberFormat="1" applyFill="1" applyBorder="1"/>
    <xf numFmtId="0" fontId="27" fillId="33" borderId="0" xfId="0" applyFont="1" applyFill="1"/>
    <xf numFmtId="0" fontId="28" fillId="33" borderId="10" xfId="0" applyFont="1" applyFill="1" applyBorder="1"/>
    <xf numFmtId="0" fontId="18" fillId="33" borderId="14" xfId="0" applyFont="1" applyFill="1" applyBorder="1" applyAlignment="1">
      <alignment horizontal="center" vertical="center" wrapText="1"/>
    </xf>
    <xf numFmtId="0" fontId="27" fillId="33" borderId="10" xfId="0" applyFont="1" applyFill="1" applyBorder="1"/>
    <xf numFmtId="4" fontId="28" fillId="33" borderId="10" xfId="0" applyNumberFormat="1" applyFont="1" applyFill="1" applyBorder="1"/>
    <xf numFmtId="0" fontId="0" fillId="33" borderId="0" xfId="0" applyFill="1" applyAlignment="1">
      <alignment horizontal="left"/>
    </xf>
    <xf numFmtId="4" fontId="25" fillId="33" borderId="10" xfId="0" applyNumberFormat="1" applyFont="1" applyFill="1" applyBorder="1" applyAlignment="1">
      <alignment horizontal="right"/>
    </xf>
    <xf numFmtId="0" fontId="21" fillId="34" borderId="10" xfId="0" applyFont="1" applyFill="1" applyBorder="1"/>
    <xf numFmtId="0" fontId="24" fillId="34" borderId="10" xfId="0" applyFont="1" applyFill="1" applyBorder="1"/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/>
    <xf numFmtId="0" fontId="25" fillId="34" borderId="10" xfId="0" applyFont="1" applyFill="1" applyBorder="1" applyAlignment="1">
      <alignment wrapText="1"/>
    </xf>
    <xf numFmtId="0" fontId="21" fillId="33" borderId="0" xfId="0" applyFont="1" applyFill="1" applyAlignment="1" applyProtection="1">
      <alignment horizontal="center" vertical="center"/>
      <protection locked="0"/>
    </xf>
    <xf numFmtId="0" fontId="21" fillId="34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66FF"/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1987938</xdr:colOff>
      <xdr:row>2</xdr:row>
      <xdr:rowOff>22155</xdr:rowOff>
    </xdr:from>
    <xdr:to>
      <xdr:col>3</xdr:col>
      <xdr:colOff>3462617</xdr:colOff>
      <xdr:row>7</xdr:row>
      <xdr:rowOff>123694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3DDB3F0B-3336-4B5D-8116-D6F63D8A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9497" y="414361"/>
          <a:ext cx="1474679" cy="1098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rtinez\Desktop\NOMINA%20JUNIO%202026.xlsx" TargetMode="External"/><Relationship Id="rId1" Type="http://schemas.openxmlformats.org/officeDocument/2006/relationships/externalLinkPath" Target="/Users/amartinez/Desktop/NOMINA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</sheetNames>
    <sheetDataSet>
      <sheetData sheetId="0">
        <row r="6">
          <cell r="K6">
            <v>1148.33</v>
          </cell>
          <cell r="M6">
            <v>525</v>
          </cell>
        </row>
        <row r="7">
          <cell r="K7">
            <v>16809.87</v>
          </cell>
          <cell r="M7">
            <v>6994.3</v>
          </cell>
        </row>
        <row r="8">
          <cell r="K8">
            <v>45095.92</v>
          </cell>
          <cell r="M8">
            <v>25</v>
          </cell>
        </row>
        <row r="9">
          <cell r="K9">
            <v>12105.37</v>
          </cell>
          <cell r="M9">
            <v>1025</v>
          </cell>
        </row>
        <row r="10">
          <cell r="K10">
            <v>16809.87</v>
          </cell>
          <cell r="M10">
            <v>25</v>
          </cell>
        </row>
        <row r="12">
          <cell r="K12"/>
        </row>
        <row r="13">
          <cell r="K13">
            <v>0</v>
          </cell>
          <cell r="M13">
            <v>25</v>
          </cell>
        </row>
        <row r="14">
          <cell r="K14">
            <v>0</v>
          </cell>
          <cell r="M14">
            <v>1025</v>
          </cell>
        </row>
        <row r="15">
          <cell r="K15">
            <v>0</v>
          </cell>
          <cell r="M15">
            <v>2445.56</v>
          </cell>
        </row>
        <row r="16">
          <cell r="K16">
            <v>0</v>
          </cell>
          <cell r="M16">
            <v>525</v>
          </cell>
        </row>
        <row r="17">
          <cell r="K17">
            <v>0</v>
          </cell>
        </row>
        <row r="18">
          <cell r="K18">
            <v>0</v>
          </cell>
          <cell r="M18">
            <v>25</v>
          </cell>
        </row>
        <row r="19">
          <cell r="K19">
            <v>160.38</v>
          </cell>
        </row>
        <row r="21">
          <cell r="M21">
            <v>1525</v>
          </cell>
        </row>
        <row r="24">
          <cell r="M24">
            <v>4052.29</v>
          </cell>
        </row>
        <row r="27">
          <cell r="M27">
            <v>16816.62</v>
          </cell>
        </row>
        <row r="28">
          <cell r="M28">
            <v>3860.11</v>
          </cell>
        </row>
        <row r="29">
          <cell r="M29">
            <v>25</v>
          </cell>
        </row>
        <row r="32">
          <cell r="M32">
            <v>3125.39</v>
          </cell>
        </row>
        <row r="33">
          <cell r="M33">
            <v>1025</v>
          </cell>
        </row>
        <row r="34">
          <cell r="M34">
            <v>3668.55</v>
          </cell>
        </row>
        <row r="35">
          <cell r="M35">
            <v>25</v>
          </cell>
        </row>
        <row r="36">
          <cell r="M36">
            <v>5417.75</v>
          </cell>
        </row>
        <row r="37">
          <cell r="M37">
            <v>1025</v>
          </cell>
        </row>
        <row r="38">
          <cell r="M38">
            <v>5382.31</v>
          </cell>
        </row>
        <row r="39">
          <cell r="M39">
            <v>25</v>
          </cell>
        </row>
        <row r="40">
          <cell r="M40">
            <v>1275.8</v>
          </cell>
        </row>
        <row r="43">
          <cell r="M43">
            <v>2059.15</v>
          </cell>
        </row>
        <row r="44">
          <cell r="M44">
            <v>25</v>
          </cell>
        </row>
        <row r="45">
          <cell r="M45">
            <v>3078.11</v>
          </cell>
        </row>
        <row r="46">
          <cell r="M46">
            <v>950.52</v>
          </cell>
        </row>
        <row r="47">
          <cell r="M47">
            <v>9761.91</v>
          </cell>
        </row>
        <row r="48">
          <cell r="M48">
            <v>4501.26</v>
          </cell>
        </row>
        <row r="49">
          <cell r="M49">
            <v>525</v>
          </cell>
        </row>
        <row r="50">
          <cell r="M50">
            <v>1050</v>
          </cell>
        </row>
        <row r="51">
          <cell r="M51">
            <v>3091.9</v>
          </cell>
        </row>
        <row r="54">
          <cell r="M54">
            <v>4910.3500000000004</v>
          </cell>
        </row>
        <row r="55">
          <cell r="M55">
            <v>3793.4</v>
          </cell>
        </row>
        <row r="56">
          <cell r="M56">
            <v>525</v>
          </cell>
        </row>
        <row r="57">
          <cell r="M57">
            <v>25</v>
          </cell>
        </row>
        <row r="58">
          <cell r="M58">
            <v>525</v>
          </cell>
        </row>
        <row r="61">
          <cell r="M61">
            <v>9659.58</v>
          </cell>
        </row>
        <row r="62">
          <cell r="M62">
            <v>1025</v>
          </cell>
        </row>
        <row r="65">
          <cell r="M65">
            <v>3425.19</v>
          </cell>
        </row>
        <row r="66">
          <cell r="M66">
            <v>25</v>
          </cell>
        </row>
        <row r="67">
          <cell r="M67">
            <v>2808.62</v>
          </cell>
        </row>
        <row r="68">
          <cell r="M68">
            <v>2083.0100000000002</v>
          </cell>
        </row>
        <row r="69">
          <cell r="M69">
            <v>1025</v>
          </cell>
        </row>
        <row r="70">
          <cell r="M70">
            <v>25</v>
          </cell>
        </row>
        <row r="71">
          <cell r="M71">
            <v>5356.32</v>
          </cell>
        </row>
        <row r="72">
          <cell r="M72">
            <v>2025.8</v>
          </cell>
        </row>
        <row r="73">
          <cell r="M73">
            <v>4948.33</v>
          </cell>
        </row>
        <row r="74">
          <cell r="M74">
            <v>525</v>
          </cell>
        </row>
        <row r="75">
          <cell r="M75">
            <v>25</v>
          </cell>
        </row>
        <row r="76">
          <cell r="M76">
            <v>8705.82</v>
          </cell>
        </row>
        <row r="77">
          <cell r="M77">
            <v>12763.44</v>
          </cell>
        </row>
        <row r="78">
          <cell r="M78">
            <v>525</v>
          </cell>
        </row>
        <row r="79">
          <cell r="M79">
            <v>25</v>
          </cell>
        </row>
        <row r="80">
          <cell r="M80">
            <v>25</v>
          </cell>
        </row>
        <row r="81">
          <cell r="M81">
            <v>3166.14</v>
          </cell>
        </row>
        <row r="82">
          <cell r="M82">
            <v>2497.8000000000002</v>
          </cell>
        </row>
        <row r="83">
          <cell r="M83">
            <v>1025</v>
          </cell>
        </row>
        <row r="84">
          <cell r="M84">
            <v>4466.8100000000004</v>
          </cell>
        </row>
        <row r="85">
          <cell r="M85">
            <v>25</v>
          </cell>
        </row>
        <row r="86">
          <cell r="M86">
            <v>25</v>
          </cell>
        </row>
        <row r="87">
          <cell r="M87">
            <v>3093.03</v>
          </cell>
        </row>
        <row r="88">
          <cell r="M88">
            <v>2525</v>
          </cell>
        </row>
        <row r="89">
          <cell r="M89">
            <v>2165.9899999999998</v>
          </cell>
        </row>
        <row r="90">
          <cell r="M90">
            <v>5450.65</v>
          </cell>
        </row>
        <row r="91">
          <cell r="M91">
            <v>2003.68</v>
          </cell>
        </row>
        <row r="92">
          <cell r="M92">
            <v>25</v>
          </cell>
        </row>
        <row r="93">
          <cell r="M93">
            <v>1328.76</v>
          </cell>
        </row>
        <row r="94">
          <cell r="M94">
            <v>1025</v>
          </cell>
        </row>
        <row r="95">
          <cell r="M95">
            <v>2490.67</v>
          </cell>
        </row>
        <row r="96">
          <cell r="M96">
            <v>525</v>
          </cell>
        </row>
        <row r="97">
          <cell r="M97">
            <v>525</v>
          </cell>
        </row>
        <row r="98">
          <cell r="M98">
            <v>525</v>
          </cell>
        </row>
        <row r="99">
          <cell r="M99">
            <v>525</v>
          </cell>
        </row>
        <row r="100">
          <cell r="M100">
            <v>525</v>
          </cell>
        </row>
        <row r="101">
          <cell r="M101">
            <v>525</v>
          </cell>
        </row>
        <row r="102">
          <cell r="M102">
            <v>525</v>
          </cell>
        </row>
        <row r="103">
          <cell r="M103">
            <v>2858.22</v>
          </cell>
        </row>
        <row r="104">
          <cell r="M104">
            <v>525</v>
          </cell>
        </row>
        <row r="105">
          <cell r="M105">
            <v>1025</v>
          </cell>
        </row>
        <row r="106">
          <cell r="M106">
            <v>525</v>
          </cell>
        </row>
        <row r="107">
          <cell r="M107">
            <v>525</v>
          </cell>
        </row>
        <row r="108">
          <cell r="M108">
            <v>525</v>
          </cell>
        </row>
        <row r="109">
          <cell r="M109">
            <v>1983.54</v>
          </cell>
        </row>
        <row r="110">
          <cell r="M110">
            <v>525</v>
          </cell>
        </row>
        <row r="113">
          <cell r="M113">
            <v>6279.89</v>
          </cell>
        </row>
        <row r="114">
          <cell r="M114">
            <v>2358.5100000000002</v>
          </cell>
        </row>
        <row r="115">
          <cell r="M115">
            <v>3959.89</v>
          </cell>
        </row>
        <row r="116">
          <cell r="M116">
            <v>4380.38</v>
          </cell>
        </row>
        <row r="117">
          <cell r="M117">
            <v>525</v>
          </cell>
        </row>
        <row r="118">
          <cell r="M118">
            <v>3559.68</v>
          </cell>
        </row>
        <row r="119">
          <cell r="M119">
            <v>25</v>
          </cell>
        </row>
        <row r="120">
          <cell r="M120">
            <v>1025</v>
          </cell>
        </row>
        <row r="121">
          <cell r="M121">
            <v>3805.44</v>
          </cell>
        </row>
        <row r="122">
          <cell r="M122">
            <v>2443.39</v>
          </cell>
        </row>
        <row r="123">
          <cell r="M123">
            <v>1025</v>
          </cell>
        </row>
        <row r="124">
          <cell r="M124">
            <v>1025</v>
          </cell>
        </row>
        <row r="125">
          <cell r="M125">
            <v>1025</v>
          </cell>
        </row>
        <row r="126">
          <cell r="M126">
            <v>725</v>
          </cell>
        </row>
        <row r="129">
          <cell r="M129">
            <v>25</v>
          </cell>
        </row>
        <row r="130">
          <cell r="M130">
            <v>25</v>
          </cell>
        </row>
        <row r="131">
          <cell r="M131">
            <v>25</v>
          </cell>
        </row>
        <row r="132">
          <cell r="M132">
            <v>7423.45</v>
          </cell>
        </row>
        <row r="133">
          <cell r="M133">
            <v>2559.67</v>
          </cell>
        </row>
        <row r="134">
          <cell r="M134">
            <v>1944.78</v>
          </cell>
        </row>
        <row r="135">
          <cell r="M135">
            <v>3025</v>
          </cell>
        </row>
        <row r="136">
          <cell r="M136">
            <v>1869.99</v>
          </cell>
        </row>
        <row r="137">
          <cell r="M137">
            <v>25</v>
          </cell>
        </row>
        <row r="138">
          <cell r="M138">
            <v>2605.31</v>
          </cell>
        </row>
        <row r="139">
          <cell r="M139">
            <v>25</v>
          </cell>
        </row>
        <row r="140">
          <cell r="M140">
            <v>2084.9299999999998</v>
          </cell>
        </row>
        <row r="141">
          <cell r="M141">
            <v>25</v>
          </cell>
        </row>
        <row r="142">
          <cell r="M142">
            <v>3149.94</v>
          </cell>
        </row>
        <row r="143">
          <cell r="M143">
            <v>25</v>
          </cell>
        </row>
        <row r="144">
          <cell r="M144">
            <v>1884.15</v>
          </cell>
        </row>
        <row r="145">
          <cell r="M145">
            <v>5360.43</v>
          </cell>
        </row>
        <row r="146">
          <cell r="M146">
            <v>3078.63</v>
          </cell>
        </row>
        <row r="147">
          <cell r="M147">
            <v>3814.51</v>
          </cell>
        </row>
        <row r="148">
          <cell r="M148">
            <v>2793.91</v>
          </cell>
        </row>
        <row r="149">
          <cell r="M149">
            <v>25</v>
          </cell>
        </row>
        <row r="150">
          <cell r="M150">
            <v>2620.42</v>
          </cell>
        </row>
        <row r="151">
          <cell r="M151">
            <v>525</v>
          </cell>
        </row>
        <row r="152">
          <cell r="M152">
            <v>1025</v>
          </cell>
        </row>
        <row r="153">
          <cell r="M153">
            <v>1545.08</v>
          </cell>
        </row>
        <row r="154">
          <cell r="M154">
            <v>1025</v>
          </cell>
        </row>
        <row r="155">
          <cell r="M155">
            <v>6316.97</v>
          </cell>
        </row>
        <row r="156">
          <cell r="M156">
            <v>1149.8399999999999</v>
          </cell>
        </row>
        <row r="157">
          <cell r="M157">
            <v>25</v>
          </cell>
        </row>
        <row r="158">
          <cell r="M158">
            <v>3099</v>
          </cell>
        </row>
        <row r="159">
          <cell r="M159">
            <v>25</v>
          </cell>
        </row>
        <row r="160">
          <cell r="M160">
            <v>1912.31</v>
          </cell>
        </row>
        <row r="161">
          <cell r="M161">
            <v>1525</v>
          </cell>
        </row>
        <row r="162">
          <cell r="M162">
            <v>525</v>
          </cell>
        </row>
        <row r="163">
          <cell r="M163">
            <v>525</v>
          </cell>
        </row>
        <row r="166">
          <cell r="M166">
            <v>5821.4</v>
          </cell>
        </row>
        <row r="167">
          <cell r="M167">
            <v>2992.98</v>
          </cell>
        </row>
        <row r="168">
          <cell r="M168">
            <v>25</v>
          </cell>
        </row>
        <row r="169">
          <cell r="M169">
            <v>2953.16</v>
          </cell>
        </row>
        <row r="170">
          <cell r="M170">
            <v>658.26</v>
          </cell>
        </row>
        <row r="171">
          <cell r="M171">
            <v>525</v>
          </cell>
        </row>
        <row r="172">
          <cell r="M172">
            <v>6243.52</v>
          </cell>
        </row>
        <row r="173">
          <cell r="M173">
            <v>2536.9</v>
          </cell>
        </row>
        <row r="174">
          <cell r="M174">
            <v>1100.31</v>
          </cell>
        </row>
        <row r="175">
          <cell r="M175">
            <v>2192.5500000000002</v>
          </cell>
        </row>
        <row r="178">
          <cell r="M178">
            <v>25</v>
          </cell>
        </row>
        <row r="179">
          <cell r="M179">
            <v>3171.07</v>
          </cell>
        </row>
        <row r="182">
          <cell r="M182">
            <v>1944.78</v>
          </cell>
        </row>
        <row r="183">
          <cell r="M183">
            <v>2792.87</v>
          </cell>
        </row>
        <row r="184">
          <cell r="M184">
            <v>4426.01</v>
          </cell>
        </row>
        <row r="185">
          <cell r="M185">
            <v>525</v>
          </cell>
        </row>
      </sheetData>
      <sheetData sheetId="1">
        <row r="4">
          <cell r="T4">
            <v>25</v>
          </cell>
        </row>
        <row r="5">
          <cell r="T5">
            <v>1025</v>
          </cell>
        </row>
        <row r="6">
          <cell r="T6">
            <v>2425.65</v>
          </cell>
        </row>
        <row r="7">
          <cell r="T7">
            <v>25</v>
          </cell>
        </row>
        <row r="8">
          <cell r="T8">
            <v>1859.04</v>
          </cell>
        </row>
        <row r="9">
          <cell r="T9">
            <v>25</v>
          </cell>
        </row>
        <row r="10">
          <cell r="T10">
            <v>4260.51</v>
          </cell>
        </row>
        <row r="11">
          <cell r="T11">
            <v>4492.8900000000003</v>
          </cell>
        </row>
        <row r="12">
          <cell r="T12">
            <v>25</v>
          </cell>
        </row>
        <row r="13">
          <cell r="T13">
            <v>4279.09</v>
          </cell>
        </row>
        <row r="14">
          <cell r="T14">
            <v>25</v>
          </cell>
        </row>
        <row r="15">
          <cell r="T15">
            <v>25</v>
          </cell>
        </row>
        <row r="16">
          <cell r="T16">
            <v>25</v>
          </cell>
        </row>
        <row r="17">
          <cell r="T17">
            <v>2666.28</v>
          </cell>
        </row>
        <row r="18">
          <cell r="T18">
            <v>2092.5</v>
          </cell>
        </row>
        <row r="19">
          <cell r="T19">
            <v>25</v>
          </cell>
        </row>
        <row r="20">
          <cell r="T20">
            <v>1025.04</v>
          </cell>
        </row>
        <row r="21">
          <cell r="T21">
            <v>25</v>
          </cell>
        </row>
        <row r="22">
          <cell r="T22">
            <v>2192.5500000000002</v>
          </cell>
        </row>
        <row r="23">
          <cell r="T23">
            <v>25</v>
          </cell>
        </row>
        <row r="24">
          <cell r="T24">
            <v>2652.59</v>
          </cell>
        </row>
        <row r="25">
          <cell r="T25">
            <v>1752.32</v>
          </cell>
        </row>
        <row r="26">
          <cell r="T26">
            <v>3267.23</v>
          </cell>
        </row>
        <row r="27">
          <cell r="T27">
            <v>25</v>
          </cell>
        </row>
        <row r="28">
          <cell r="T28">
            <v>958.56</v>
          </cell>
        </row>
        <row r="29">
          <cell r="T29">
            <v>1025</v>
          </cell>
        </row>
        <row r="30">
          <cell r="T30">
            <v>25</v>
          </cell>
        </row>
        <row r="31">
          <cell r="T31">
            <v>525</v>
          </cell>
        </row>
        <row r="32">
          <cell r="T32">
            <v>25</v>
          </cell>
        </row>
        <row r="33">
          <cell r="T33">
            <v>2308.6799999999998</v>
          </cell>
        </row>
        <row r="34">
          <cell r="T34">
            <v>25</v>
          </cell>
        </row>
        <row r="35">
          <cell r="T35">
            <v>1686.92</v>
          </cell>
        </row>
        <row r="36">
          <cell r="T36">
            <v>25</v>
          </cell>
        </row>
        <row r="37">
          <cell r="T37">
            <v>525</v>
          </cell>
        </row>
        <row r="38">
          <cell r="T38">
            <v>525</v>
          </cell>
        </row>
        <row r="39">
          <cell r="T39">
            <v>1025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A79-154E-47B6-BC2F-8EDF2A512515}">
  <sheetPr>
    <pageSetUpPr fitToPage="1"/>
  </sheetPr>
  <dimension ref="A1:BDY552"/>
  <sheetViews>
    <sheetView tabSelected="1" zoomScale="85" zoomScaleNormal="85" workbookViewId="0">
      <selection activeCell="P207" sqref="A1:P207"/>
    </sheetView>
  </sheetViews>
  <sheetFormatPr baseColWidth="10" defaultRowHeight="15.75" x14ac:dyDescent="0.25"/>
  <cols>
    <col min="1" max="1" width="4.28515625" customWidth="1"/>
    <col min="2" max="2" width="6.140625" style="1" customWidth="1"/>
    <col min="3" max="3" width="45.42578125" customWidth="1"/>
    <col min="4" max="4" width="54.140625" customWidth="1"/>
    <col min="5" max="5" width="10.42578125" style="24" customWidth="1"/>
    <col min="6" max="6" width="14.140625" style="24" customWidth="1"/>
    <col min="7" max="7" width="58.28515625" customWidth="1"/>
    <col min="8" max="8" width="14.85546875" style="1" customWidth="1"/>
    <col min="9" max="9" width="16.7109375" customWidth="1"/>
    <col min="10" max="10" width="11.5703125" bestFit="1" customWidth="1"/>
    <col min="11" max="12" width="11.5703125" style="15" bestFit="1" customWidth="1"/>
    <col min="13" max="13" width="16" style="15" customWidth="1"/>
    <col min="14" max="14" width="16" customWidth="1"/>
    <col min="15" max="15" width="18" customWidth="1"/>
    <col min="16" max="1480" width="11.42578125" style="15"/>
    <col min="1481" max="1481" width="255.28515625" style="15" customWidth="1"/>
  </cols>
  <sheetData>
    <row r="1" spans="1:15" s="15" customFormat="1" x14ac:dyDescent="0.25">
      <c r="B1" s="59"/>
      <c r="E1" s="21"/>
      <c r="F1" s="21"/>
      <c r="H1" s="59"/>
    </row>
    <row r="2" spans="1:15" s="5" customFormat="1" ht="15" x14ac:dyDescent="0.2">
      <c r="A2" s="2"/>
      <c r="B2" s="10"/>
      <c r="C2" s="3"/>
      <c r="D2" s="3"/>
      <c r="E2" s="21"/>
      <c r="F2" s="21"/>
      <c r="G2" s="4"/>
      <c r="H2" s="4"/>
      <c r="I2" s="3"/>
      <c r="J2" s="2"/>
      <c r="K2" s="2"/>
      <c r="L2" s="2"/>
      <c r="M2" s="2"/>
    </row>
    <row r="3" spans="1:15" s="5" customFormat="1" x14ac:dyDescent="0.2">
      <c r="A3" s="2"/>
      <c r="B3" s="10"/>
      <c r="C3" s="3"/>
      <c r="D3" s="3"/>
      <c r="E3" s="21"/>
      <c r="F3" s="21"/>
      <c r="G3" s="4"/>
      <c r="H3" s="4"/>
      <c r="I3" s="6"/>
      <c r="J3" s="2"/>
      <c r="K3" s="2"/>
      <c r="L3" s="2"/>
      <c r="M3" s="2"/>
    </row>
    <row r="4" spans="1:15" s="5" customFormat="1" ht="15" x14ac:dyDescent="0.2">
      <c r="A4" s="2"/>
      <c r="B4" s="10"/>
      <c r="C4" s="3"/>
      <c r="D4" s="3"/>
      <c r="E4" s="4"/>
      <c r="F4" s="4"/>
      <c r="G4" s="4"/>
      <c r="H4" s="4"/>
      <c r="I4" s="3"/>
      <c r="J4" s="2"/>
      <c r="K4" s="2"/>
      <c r="L4" s="2"/>
      <c r="M4" s="2"/>
    </row>
    <row r="5" spans="1:15" s="5" customFormat="1" ht="15.75" customHeight="1" x14ac:dyDescent="0.2">
      <c r="A5" s="2"/>
      <c r="B5" s="10"/>
      <c r="C5" s="3"/>
      <c r="D5" s="3"/>
      <c r="E5" s="4"/>
      <c r="F5" s="4"/>
      <c r="G5" s="4"/>
      <c r="H5" s="4"/>
      <c r="I5" s="3"/>
      <c r="J5" s="2"/>
      <c r="K5" s="2"/>
      <c r="L5" s="2"/>
      <c r="M5" s="2"/>
    </row>
    <row r="6" spans="1:15" s="5" customFormat="1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8"/>
      <c r="O6" s="8"/>
    </row>
    <row r="7" spans="1:15" s="5" customFormat="1" x14ac:dyDescent="0.25">
      <c r="A7" s="66" t="s">
        <v>242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8"/>
      <c r="O7" s="8"/>
    </row>
    <row r="8" spans="1:15" s="5" customFormat="1" ht="31.5" customHeight="1" x14ac:dyDescent="0.25">
      <c r="A8" s="26"/>
      <c r="B8" s="12"/>
      <c r="C8" s="26"/>
      <c r="D8" s="26" t="s">
        <v>273</v>
      </c>
      <c r="E8" s="22"/>
      <c r="F8" s="25" t="s">
        <v>289</v>
      </c>
      <c r="H8" s="26"/>
      <c r="I8" s="13"/>
      <c r="J8" s="26"/>
      <c r="K8" s="26"/>
      <c r="L8" s="26"/>
      <c r="M8" s="26"/>
      <c r="N8" s="8"/>
      <c r="O8" s="8"/>
    </row>
    <row r="9" spans="1:15" s="7" customFormat="1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1"/>
    </row>
    <row r="10" spans="1:15" s="15" customFormat="1" ht="15" x14ac:dyDescent="0.25">
      <c r="A10" s="62"/>
      <c r="B10" s="63" t="s">
        <v>2</v>
      </c>
      <c r="C10" s="64" t="s">
        <v>3</v>
      </c>
      <c r="D10" s="64" t="s">
        <v>4</v>
      </c>
      <c r="E10" s="64" t="s">
        <v>267</v>
      </c>
      <c r="F10" s="64" t="s">
        <v>268</v>
      </c>
      <c r="G10" s="64" t="s">
        <v>5</v>
      </c>
      <c r="H10" s="63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5" t="s">
        <v>12</v>
      </c>
      <c r="O10" s="65" t="s">
        <v>243</v>
      </c>
    </row>
    <row r="11" spans="1:15" s="15" customFormat="1" ht="15" x14ac:dyDescent="0.25">
      <c r="A11" s="33"/>
      <c r="B11" s="34">
        <v>1</v>
      </c>
      <c r="C11" s="42" t="s">
        <v>13</v>
      </c>
      <c r="D11" s="42" t="s">
        <v>14</v>
      </c>
      <c r="E11" s="40" t="s">
        <v>269</v>
      </c>
      <c r="F11" s="43" t="s">
        <v>270</v>
      </c>
      <c r="G11" s="44" t="s">
        <v>15</v>
      </c>
      <c r="H11" s="45">
        <v>45000</v>
      </c>
      <c r="I11" s="45">
        <v>45000</v>
      </c>
      <c r="J11" s="46">
        <v>1291.5</v>
      </c>
      <c r="K11" s="46">
        <f>'[1]Table 1'!K6</f>
        <v>1148.33</v>
      </c>
      <c r="L11" s="46">
        <v>1368</v>
      </c>
      <c r="M11" s="46">
        <f>'[1]Table 1'!M6</f>
        <v>525</v>
      </c>
      <c r="N11" s="46">
        <f>J11+K11+L11+M11</f>
        <v>4332.83</v>
      </c>
      <c r="O11" s="46">
        <f>+H11-N11</f>
        <v>40667.17</v>
      </c>
    </row>
    <row r="12" spans="1:15" s="15" customFormat="1" ht="15" x14ac:dyDescent="0.25">
      <c r="A12" s="33"/>
      <c r="B12" s="34">
        <v>2</v>
      </c>
      <c r="C12" s="28" t="s">
        <v>16</v>
      </c>
      <c r="D12" s="28" t="s">
        <v>17</v>
      </c>
      <c r="E12" s="40" t="s">
        <v>269</v>
      </c>
      <c r="F12" s="35" t="s">
        <v>271</v>
      </c>
      <c r="G12" s="36" t="s">
        <v>15</v>
      </c>
      <c r="H12" s="37">
        <v>120000</v>
      </c>
      <c r="I12" s="37">
        <v>120000</v>
      </c>
      <c r="J12" s="38">
        <v>3444</v>
      </c>
      <c r="K12" s="38">
        <f>'[1]Table 1'!K7</f>
        <v>16809.87</v>
      </c>
      <c r="L12" s="38">
        <v>3648</v>
      </c>
      <c r="M12" s="38">
        <f>'[1]Table 1'!M7</f>
        <v>6994.3</v>
      </c>
      <c r="N12" s="38">
        <f t="shared" ref="N12:N69" si="0">J12+K12+L12+M12</f>
        <v>30896.17</v>
      </c>
      <c r="O12" s="38">
        <f>+H12-N12</f>
        <v>89103.83</v>
      </c>
    </row>
    <row r="13" spans="1:15" s="27" customFormat="1" ht="15" x14ac:dyDescent="0.25">
      <c r="A13" s="33"/>
      <c r="B13" s="34">
        <v>3</v>
      </c>
      <c r="C13" s="47" t="s">
        <v>18</v>
      </c>
      <c r="D13" s="47" t="s">
        <v>19</v>
      </c>
      <c r="E13" s="40" t="s">
        <v>269</v>
      </c>
      <c r="F13" s="35" t="s">
        <v>271</v>
      </c>
      <c r="G13" s="36" t="s">
        <v>15</v>
      </c>
      <c r="H13" s="48">
        <v>240000</v>
      </c>
      <c r="I13" s="48">
        <v>240000</v>
      </c>
      <c r="J13" s="38">
        <v>6888</v>
      </c>
      <c r="K13" s="38">
        <f>'[1]Table 1'!K8</f>
        <v>45095.92</v>
      </c>
      <c r="L13" s="38">
        <v>7059.79</v>
      </c>
      <c r="M13" s="38">
        <f>'[1]Table 1'!M8</f>
        <v>25</v>
      </c>
      <c r="N13" s="38">
        <f t="shared" si="0"/>
        <v>59068.71</v>
      </c>
      <c r="O13" s="38">
        <f>+H13-N13</f>
        <v>180931.29</v>
      </c>
    </row>
    <row r="14" spans="1:15" s="15" customFormat="1" ht="15" x14ac:dyDescent="0.25">
      <c r="A14" s="33"/>
      <c r="B14" s="34">
        <v>4</v>
      </c>
      <c r="C14" s="28" t="s">
        <v>251</v>
      </c>
      <c r="D14" s="28" t="s">
        <v>250</v>
      </c>
      <c r="E14" s="40" t="s">
        <v>269</v>
      </c>
      <c r="F14" s="35" t="s">
        <v>271</v>
      </c>
      <c r="G14" s="36" t="s">
        <v>15</v>
      </c>
      <c r="H14" s="37">
        <v>100000</v>
      </c>
      <c r="I14" s="37">
        <v>100000</v>
      </c>
      <c r="J14" s="38">
        <v>2870</v>
      </c>
      <c r="K14" s="38">
        <f>'[1]Table 1'!K9</f>
        <v>12105.37</v>
      </c>
      <c r="L14" s="38">
        <v>3040</v>
      </c>
      <c r="M14" s="38">
        <f>'[1]Table 1'!M9</f>
        <v>1025</v>
      </c>
      <c r="N14" s="38">
        <f t="shared" si="0"/>
        <v>19040.370000000003</v>
      </c>
      <c r="O14" s="38">
        <v>80959.63</v>
      </c>
    </row>
    <row r="15" spans="1:15" s="15" customFormat="1" ht="15" x14ac:dyDescent="0.25">
      <c r="A15" s="33"/>
      <c r="B15" s="34">
        <v>5</v>
      </c>
      <c r="C15" s="28" t="s">
        <v>252</v>
      </c>
      <c r="D15" s="28" t="s">
        <v>17</v>
      </c>
      <c r="E15" s="40" t="s">
        <v>269</v>
      </c>
      <c r="F15" s="35" t="s">
        <v>271</v>
      </c>
      <c r="G15" s="36" t="s">
        <v>15</v>
      </c>
      <c r="H15" s="37">
        <v>120000</v>
      </c>
      <c r="I15" s="37">
        <v>120000</v>
      </c>
      <c r="J15" s="38">
        <v>3444</v>
      </c>
      <c r="K15" s="38">
        <f>'[1]Table 1'!K10</f>
        <v>16809.87</v>
      </c>
      <c r="L15" s="38">
        <v>3648</v>
      </c>
      <c r="M15" s="38">
        <f>'[1]Table 1'!M10</f>
        <v>25</v>
      </c>
      <c r="N15" s="38">
        <f t="shared" si="0"/>
        <v>23926.87</v>
      </c>
      <c r="O15" s="38">
        <f>I15-N15</f>
        <v>96073.13</v>
      </c>
    </row>
    <row r="16" spans="1:15" s="15" customFormat="1" ht="15" x14ac:dyDescent="0.25">
      <c r="A16" s="33"/>
      <c r="B16" s="34">
        <v>6</v>
      </c>
      <c r="C16" s="28" t="s">
        <v>20</v>
      </c>
      <c r="D16" s="28" t="s">
        <v>21</v>
      </c>
      <c r="E16" s="40" t="s">
        <v>269</v>
      </c>
      <c r="F16" s="35" t="s">
        <v>270</v>
      </c>
      <c r="G16" s="36" t="s">
        <v>22</v>
      </c>
      <c r="H16" s="37">
        <v>25000</v>
      </c>
      <c r="I16" s="37">
        <v>25000</v>
      </c>
      <c r="J16" s="36">
        <v>717.5</v>
      </c>
      <c r="K16" s="36">
        <f>'[1]Table 1'!K12</f>
        <v>0</v>
      </c>
      <c r="L16" s="36">
        <v>760</v>
      </c>
      <c r="M16" s="37">
        <f>'[1]Table 1'!M13</f>
        <v>25</v>
      </c>
      <c r="N16" s="38">
        <f t="shared" si="0"/>
        <v>1502.5</v>
      </c>
      <c r="O16" s="38">
        <f t="shared" ref="O16:O73" si="1">+H16-N16</f>
        <v>23497.5</v>
      </c>
    </row>
    <row r="17" spans="1:15" s="15" customFormat="1" ht="15" x14ac:dyDescent="0.25">
      <c r="A17" s="33"/>
      <c r="B17" s="34">
        <v>7</v>
      </c>
      <c r="C17" s="28" t="s">
        <v>24</v>
      </c>
      <c r="D17" s="28" t="s">
        <v>25</v>
      </c>
      <c r="E17" s="49" t="s">
        <v>269</v>
      </c>
      <c r="F17" s="35" t="s">
        <v>270</v>
      </c>
      <c r="G17" s="36" t="s">
        <v>22</v>
      </c>
      <c r="H17" s="37">
        <v>18500</v>
      </c>
      <c r="I17" s="37">
        <v>18500</v>
      </c>
      <c r="J17" s="36">
        <v>530.95000000000005</v>
      </c>
      <c r="K17" s="36">
        <f>'[1]Table 1'!K13</f>
        <v>0</v>
      </c>
      <c r="L17" s="36">
        <v>562.4</v>
      </c>
      <c r="M17" s="37">
        <f>'[1]Table 1'!M14</f>
        <v>1025</v>
      </c>
      <c r="N17" s="38">
        <f t="shared" si="0"/>
        <v>2118.35</v>
      </c>
      <c r="O17" s="38">
        <f t="shared" si="1"/>
        <v>16381.65</v>
      </c>
    </row>
    <row r="18" spans="1:15" s="15" customFormat="1" ht="15" x14ac:dyDescent="0.25">
      <c r="A18" s="33"/>
      <c r="B18" s="34">
        <v>8</v>
      </c>
      <c r="C18" s="28" t="s">
        <v>26</v>
      </c>
      <c r="D18" s="28" t="s">
        <v>23</v>
      </c>
      <c r="E18" s="49" t="s">
        <v>269</v>
      </c>
      <c r="F18" s="35" t="s">
        <v>270</v>
      </c>
      <c r="G18" s="36" t="s">
        <v>22</v>
      </c>
      <c r="H18" s="37">
        <v>20000</v>
      </c>
      <c r="I18" s="37">
        <v>20000</v>
      </c>
      <c r="J18" s="36">
        <v>574</v>
      </c>
      <c r="K18" s="36">
        <f>'[1]Table 1'!K14</f>
        <v>0</v>
      </c>
      <c r="L18" s="36">
        <v>608</v>
      </c>
      <c r="M18" s="37">
        <f>'[1]Table 1'!M15</f>
        <v>2445.56</v>
      </c>
      <c r="N18" s="38">
        <f t="shared" si="0"/>
        <v>3627.56</v>
      </c>
      <c r="O18" s="38">
        <f t="shared" si="1"/>
        <v>16372.44</v>
      </c>
    </row>
    <row r="19" spans="1:15" s="15" customFormat="1" ht="15" x14ac:dyDescent="0.25">
      <c r="A19" s="33"/>
      <c r="B19" s="34">
        <v>9</v>
      </c>
      <c r="C19" s="28" t="s">
        <v>244</v>
      </c>
      <c r="D19" s="28" t="s">
        <v>25</v>
      </c>
      <c r="E19" s="49" t="s">
        <v>269</v>
      </c>
      <c r="F19" s="35" t="s">
        <v>270</v>
      </c>
      <c r="G19" s="36" t="s">
        <v>245</v>
      </c>
      <c r="H19" s="37">
        <v>18500</v>
      </c>
      <c r="I19" s="37">
        <v>18500</v>
      </c>
      <c r="J19" s="36">
        <v>530.95000000000005</v>
      </c>
      <c r="K19" s="36">
        <f>'[1]Table 1'!K15</f>
        <v>0</v>
      </c>
      <c r="L19" s="36">
        <v>562.4</v>
      </c>
      <c r="M19" s="37">
        <f>'[1]Table 1'!M16</f>
        <v>525</v>
      </c>
      <c r="N19" s="38">
        <f t="shared" si="0"/>
        <v>1618.35</v>
      </c>
      <c r="O19" s="38">
        <f t="shared" si="1"/>
        <v>16881.650000000001</v>
      </c>
    </row>
    <row r="20" spans="1:15" s="15" customFormat="1" ht="15" x14ac:dyDescent="0.25">
      <c r="A20" s="33"/>
      <c r="B20" s="34">
        <v>10</v>
      </c>
      <c r="C20" s="28" t="s">
        <v>81</v>
      </c>
      <c r="D20" s="28" t="s">
        <v>288</v>
      </c>
      <c r="E20" s="35" t="s">
        <v>269</v>
      </c>
      <c r="F20" s="35" t="s">
        <v>270</v>
      </c>
      <c r="G20" s="36" t="s">
        <v>245</v>
      </c>
      <c r="H20" s="37">
        <v>20000</v>
      </c>
      <c r="I20" s="37">
        <v>20000</v>
      </c>
      <c r="J20" s="36">
        <v>574</v>
      </c>
      <c r="K20" s="36">
        <f>'[1]Table 1'!K16</f>
        <v>0</v>
      </c>
      <c r="L20" s="36">
        <v>608</v>
      </c>
      <c r="M20" s="37">
        <v>5297.91</v>
      </c>
      <c r="N20" s="38">
        <f>J20+K20+L20+M20</f>
        <v>6479.91</v>
      </c>
      <c r="O20" s="38">
        <f>+H20-N20</f>
        <v>13520.09</v>
      </c>
    </row>
    <row r="21" spans="1:15" s="15" customFormat="1" ht="15" x14ac:dyDescent="0.25">
      <c r="A21" s="33"/>
      <c r="B21" s="34">
        <v>11</v>
      </c>
      <c r="C21" s="28" t="s">
        <v>253</v>
      </c>
      <c r="D21" s="28" t="s">
        <v>23</v>
      </c>
      <c r="E21" s="40" t="s">
        <v>269</v>
      </c>
      <c r="F21" s="35" t="s">
        <v>270</v>
      </c>
      <c r="G21" s="36" t="s">
        <v>22</v>
      </c>
      <c r="H21" s="37">
        <v>20000</v>
      </c>
      <c r="I21" s="37">
        <v>20000</v>
      </c>
      <c r="J21" s="36">
        <v>574</v>
      </c>
      <c r="K21" s="36">
        <f>'[1]Table 1'!K17</f>
        <v>0</v>
      </c>
      <c r="L21" s="36">
        <v>608</v>
      </c>
      <c r="M21" s="37">
        <f>'[1]Table 1'!M18</f>
        <v>25</v>
      </c>
      <c r="N21" s="38">
        <f t="shared" si="0"/>
        <v>1207</v>
      </c>
      <c r="O21" s="38">
        <f t="shared" si="1"/>
        <v>18793</v>
      </c>
    </row>
    <row r="22" spans="1:15" s="15" customFormat="1" ht="15" x14ac:dyDescent="0.25">
      <c r="A22" s="33"/>
      <c r="B22" s="34">
        <v>12</v>
      </c>
      <c r="C22" s="28" t="s">
        <v>27</v>
      </c>
      <c r="D22" s="28" t="s">
        <v>25</v>
      </c>
      <c r="E22" s="40" t="s">
        <v>269</v>
      </c>
      <c r="F22" s="35" t="s">
        <v>270</v>
      </c>
      <c r="G22" s="36" t="s">
        <v>22</v>
      </c>
      <c r="H22" s="37">
        <v>18500</v>
      </c>
      <c r="I22" s="37">
        <v>18500</v>
      </c>
      <c r="J22" s="36">
        <v>530.95000000000005</v>
      </c>
      <c r="K22" s="36">
        <f>'[1]Table 1'!K18</f>
        <v>0</v>
      </c>
      <c r="L22" s="36">
        <v>562.4</v>
      </c>
      <c r="M22" s="37">
        <v>525</v>
      </c>
      <c r="N22" s="38">
        <f t="shared" si="0"/>
        <v>1618.35</v>
      </c>
      <c r="O22" s="38">
        <f t="shared" si="1"/>
        <v>16881.650000000001</v>
      </c>
    </row>
    <row r="23" spans="1:15" s="15" customFormat="1" ht="15" x14ac:dyDescent="0.25">
      <c r="A23" s="33"/>
      <c r="B23" s="34">
        <v>13</v>
      </c>
      <c r="C23" s="28" t="s">
        <v>262</v>
      </c>
      <c r="D23" s="28" t="s">
        <v>263</v>
      </c>
      <c r="E23" s="40" t="s">
        <v>269</v>
      </c>
      <c r="F23" s="35" t="s">
        <v>270</v>
      </c>
      <c r="G23" s="36" t="s">
        <v>22</v>
      </c>
      <c r="H23" s="37">
        <v>38000</v>
      </c>
      <c r="I23" s="37">
        <v>38000</v>
      </c>
      <c r="J23" s="38">
        <v>1090.5999999999999</v>
      </c>
      <c r="K23" s="36">
        <f>'[1]Table 1'!K19</f>
        <v>160.38</v>
      </c>
      <c r="L23" s="38">
        <v>1155.2</v>
      </c>
      <c r="M23" s="37">
        <v>1025</v>
      </c>
      <c r="N23" s="38">
        <f t="shared" si="0"/>
        <v>3431.1800000000003</v>
      </c>
      <c r="O23" s="38">
        <f t="shared" si="1"/>
        <v>34568.82</v>
      </c>
    </row>
    <row r="24" spans="1:15" s="15" customFormat="1" ht="15" x14ac:dyDescent="0.25">
      <c r="A24" s="33"/>
      <c r="B24" s="34">
        <v>14</v>
      </c>
      <c r="C24" s="28" t="s">
        <v>258</v>
      </c>
      <c r="D24" s="28" t="s">
        <v>28</v>
      </c>
      <c r="E24" s="40" t="s">
        <v>269</v>
      </c>
      <c r="F24" s="35" t="s">
        <v>270</v>
      </c>
      <c r="G24" s="36" t="s">
        <v>22</v>
      </c>
      <c r="H24" s="37">
        <v>38000</v>
      </c>
      <c r="I24" s="37">
        <v>38000</v>
      </c>
      <c r="J24" s="38">
        <v>1090.5999999999999</v>
      </c>
      <c r="K24" s="36">
        <v>160.38</v>
      </c>
      <c r="L24" s="38">
        <v>1155.2</v>
      </c>
      <c r="M24" s="37">
        <f>'[1]Table 1'!M21</f>
        <v>1525</v>
      </c>
      <c r="N24" s="38">
        <f>J24+K24+L24+M24</f>
        <v>3931.1800000000003</v>
      </c>
      <c r="O24" s="38">
        <f>+H24-N24</f>
        <v>34068.82</v>
      </c>
    </row>
    <row r="25" spans="1:15" s="15" customFormat="1" ht="15" x14ac:dyDescent="0.25">
      <c r="A25" s="33"/>
      <c r="B25" s="34">
        <v>15</v>
      </c>
      <c r="C25" s="28" t="s">
        <v>30</v>
      </c>
      <c r="D25" s="28" t="s">
        <v>31</v>
      </c>
      <c r="E25" s="40" t="s">
        <v>269</v>
      </c>
      <c r="F25" s="35" t="s">
        <v>270</v>
      </c>
      <c r="G25" s="36" t="s">
        <v>249</v>
      </c>
      <c r="H25" s="37">
        <v>40000</v>
      </c>
      <c r="I25" s="37">
        <v>40000</v>
      </c>
      <c r="J25" s="36">
        <v>1148</v>
      </c>
      <c r="K25" s="36">
        <v>154.68</v>
      </c>
      <c r="L25" s="36">
        <v>1216</v>
      </c>
      <c r="M25" s="38">
        <f>'[1]Table 1'!$M$24</f>
        <v>4052.29</v>
      </c>
      <c r="N25" s="38">
        <f t="shared" si="0"/>
        <v>6570.97</v>
      </c>
      <c r="O25" s="38">
        <f t="shared" si="1"/>
        <v>33429.03</v>
      </c>
    </row>
    <row r="26" spans="1:15" s="15" customFormat="1" ht="15" x14ac:dyDescent="0.25">
      <c r="A26" s="33"/>
      <c r="B26" s="34">
        <v>16</v>
      </c>
      <c r="C26" s="28" t="s">
        <v>32</v>
      </c>
      <c r="D26" s="28" t="s">
        <v>293</v>
      </c>
      <c r="E26" s="40" t="s">
        <v>269</v>
      </c>
      <c r="F26" s="35" t="s">
        <v>271</v>
      </c>
      <c r="G26" s="36" t="s">
        <v>33</v>
      </c>
      <c r="H26" s="37">
        <v>35000</v>
      </c>
      <c r="I26" s="37">
        <v>35000</v>
      </c>
      <c r="J26" s="38">
        <v>1004.5</v>
      </c>
      <c r="K26" s="36">
        <v>0</v>
      </c>
      <c r="L26" s="38">
        <v>1064</v>
      </c>
      <c r="M26" s="38">
        <f>'[1]Table 1'!M27</f>
        <v>16816.62</v>
      </c>
      <c r="N26" s="38">
        <f t="shared" si="0"/>
        <v>18885.12</v>
      </c>
      <c r="O26" s="38">
        <f t="shared" si="1"/>
        <v>16114.880000000001</v>
      </c>
    </row>
    <row r="27" spans="1:15" s="15" customFormat="1" ht="15" x14ac:dyDescent="0.25">
      <c r="A27" s="33"/>
      <c r="B27" s="34">
        <v>17</v>
      </c>
      <c r="C27" s="28" t="s">
        <v>34</v>
      </c>
      <c r="D27" s="28" t="s">
        <v>35</v>
      </c>
      <c r="E27" s="40" t="s">
        <v>269</v>
      </c>
      <c r="F27" s="35" t="s">
        <v>271</v>
      </c>
      <c r="G27" s="36" t="s">
        <v>33</v>
      </c>
      <c r="H27" s="37">
        <v>30000</v>
      </c>
      <c r="I27" s="37">
        <v>30000</v>
      </c>
      <c r="J27" s="38">
        <v>861</v>
      </c>
      <c r="K27" s="36">
        <v>0</v>
      </c>
      <c r="L27" s="38">
        <v>912</v>
      </c>
      <c r="M27" s="38">
        <f>'[1]Table 1'!M28</f>
        <v>3860.11</v>
      </c>
      <c r="N27" s="38">
        <f t="shared" si="0"/>
        <v>5633.1100000000006</v>
      </c>
      <c r="O27" s="38">
        <f t="shared" si="1"/>
        <v>24366.89</v>
      </c>
    </row>
    <row r="28" spans="1:15" s="15" customFormat="1" ht="15" x14ac:dyDescent="0.25">
      <c r="A28" s="33"/>
      <c r="B28" s="34">
        <v>18</v>
      </c>
      <c r="C28" s="28" t="s">
        <v>36</v>
      </c>
      <c r="D28" s="28" t="s">
        <v>35</v>
      </c>
      <c r="E28" s="40" t="s">
        <v>269</v>
      </c>
      <c r="F28" s="35" t="s">
        <v>271</v>
      </c>
      <c r="G28" s="36" t="s">
        <v>33</v>
      </c>
      <c r="H28" s="37">
        <v>30000</v>
      </c>
      <c r="I28" s="37">
        <v>30000</v>
      </c>
      <c r="J28" s="36">
        <v>861</v>
      </c>
      <c r="K28" s="36">
        <v>0</v>
      </c>
      <c r="L28" s="38">
        <v>912</v>
      </c>
      <c r="M28" s="38">
        <f>'[1]Table 1'!M29</f>
        <v>25</v>
      </c>
      <c r="N28" s="38">
        <f t="shared" si="0"/>
        <v>1798</v>
      </c>
      <c r="O28" s="38">
        <f t="shared" si="1"/>
        <v>28202</v>
      </c>
    </row>
    <row r="29" spans="1:15" s="15" customFormat="1" ht="15" x14ac:dyDescent="0.25">
      <c r="A29" s="33"/>
      <c r="B29" s="34">
        <v>19</v>
      </c>
      <c r="C29" s="28" t="s">
        <v>38</v>
      </c>
      <c r="D29" s="28" t="s">
        <v>29</v>
      </c>
      <c r="E29" s="40" t="s">
        <v>272</v>
      </c>
      <c r="F29" s="35" t="s">
        <v>271</v>
      </c>
      <c r="G29" s="36" t="s">
        <v>37</v>
      </c>
      <c r="H29" s="37">
        <v>38000</v>
      </c>
      <c r="I29" s="37">
        <v>38000</v>
      </c>
      <c r="J29" s="38">
        <v>1090.5999999999999</v>
      </c>
      <c r="K29" s="38">
        <v>160.38</v>
      </c>
      <c r="L29" s="38">
        <v>1155.2</v>
      </c>
      <c r="M29" s="38">
        <f>'[1]Table 1'!M32</f>
        <v>3125.39</v>
      </c>
      <c r="N29" s="38">
        <f t="shared" si="0"/>
        <v>5531.57</v>
      </c>
      <c r="O29" s="38">
        <f t="shared" si="1"/>
        <v>32468.43</v>
      </c>
    </row>
    <row r="30" spans="1:15" s="15" customFormat="1" ht="15" x14ac:dyDescent="0.25">
      <c r="A30" s="33"/>
      <c r="B30" s="34">
        <v>20</v>
      </c>
      <c r="C30" s="28" t="s">
        <v>39</v>
      </c>
      <c r="D30" s="28" t="s">
        <v>40</v>
      </c>
      <c r="E30" s="40" t="s">
        <v>269</v>
      </c>
      <c r="F30" s="35" t="s">
        <v>270</v>
      </c>
      <c r="G30" s="36" t="s">
        <v>37</v>
      </c>
      <c r="H30" s="37">
        <v>40000</v>
      </c>
      <c r="I30" s="37">
        <v>40000</v>
      </c>
      <c r="J30" s="38">
        <v>1148</v>
      </c>
      <c r="K30" s="36">
        <v>442.65</v>
      </c>
      <c r="L30" s="38">
        <v>1216</v>
      </c>
      <c r="M30" s="38">
        <f>'[1]Table 1'!M33</f>
        <v>1025</v>
      </c>
      <c r="N30" s="38">
        <f t="shared" si="0"/>
        <v>3831.65</v>
      </c>
      <c r="O30" s="38">
        <f t="shared" si="1"/>
        <v>36168.35</v>
      </c>
    </row>
    <row r="31" spans="1:15" s="15" customFormat="1" ht="15" x14ac:dyDescent="0.25">
      <c r="A31" s="33"/>
      <c r="B31" s="34">
        <v>21</v>
      </c>
      <c r="C31" s="28" t="s">
        <v>41</v>
      </c>
      <c r="D31" s="28" t="s">
        <v>42</v>
      </c>
      <c r="E31" s="40" t="s">
        <v>269</v>
      </c>
      <c r="F31" s="35" t="s">
        <v>270</v>
      </c>
      <c r="G31" s="36" t="s">
        <v>37</v>
      </c>
      <c r="H31" s="37">
        <v>115000</v>
      </c>
      <c r="I31" s="37">
        <v>115000</v>
      </c>
      <c r="J31" s="38">
        <v>3300.5</v>
      </c>
      <c r="K31" s="36">
        <v>15633.74</v>
      </c>
      <c r="L31" s="38">
        <v>3496</v>
      </c>
      <c r="M31" s="38">
        <f>'[1]Table 1'!M34</f>
        <v>3668.55</v>
      </c>
      <c r="N31" s="38">
        <f t="shared" si="0"/>
        <v>26098.789999999997</v>
      </c>
      <c r="O31" s="38">
        <f t="shared" si="1"/>
        <v>88901.21</v>
      </c>
    </row>
    <row r="32" spans="1:15" s="15" customFormat="1" ht="15" x14ac:dyDescent="0.25">
      <c r="A32" s="33"/>
      <c r="B32" s="34">
        <v>22</v>
      </c>
      <c r="C32" s="28" t="s">
        <v>43</v>
      </c>
      <c r="D32" s="28" t="s">
        <v>44</v>
      </c>
      <c r="E32" s="40" t="s">
        <v>269</v>
      </c>
      <c r="F32" s="35" t="s">
        <v>271</v>
      </c>
      <c r="G32" s="36" t="s">
        <v>37</v>
      </c>
      <c r="H32" s="37">
        <v>30000</v>
      </c>
      <c r="I32" s="37">
        <v>30000</v>
      </c>
      <c r="J32" s="38">
        <v>861</v>
      </c>
      <c r="K32" s="36">
        <v>0</v>
      </c>
      <c r="L32" s="38">
        <v>912</v>
      </c>
      <c r="M32" s="38">
        <f>'[1]Table 1'!M35</f>
        <v>25</v>
      </c>
      <c r="N32" s="38">
        <f t="shared" si="0"/>
        <v>1798</v>
      </c>
      <c r="O32" s="38">
        <f t="shared" si="1"/>
        <v>28202</v>
      </c>
    </row>
    <row r="33" spans="1:15" s="15" customFormat="1" ht="15" x14ac:dyDescent="0.25">
      <c r="A33" s="33"/>
      <c r="B33" s="34">
        <v>23</v>
      </c>
      <c r="C33" s="28" t="s">
        <v>45</v>
      </c>
      <c r="D33" s="28" t="s">
        <v>46</v>
      </c>
      <c r="E33" s="40" t="s">
        <v>269</v>
      </c>
      <c r="F33" s="35" t="s">
        <v>271</v>
      </c>
      <c r="G33" s="36" t="s">
        <v>37</v>
      </c>
      <c r="H33" s="37">
        <v>28000</v>
      </c>
      <c r="I33" s="37">
        <v>28000</v>
      </c>
      <c r="J33" s="36">
        <v>803.6</v>
      </c>
      <c r="K33" s="36">
        <v>0</v>
      </c>
      <c r="L33" s="36">
        <v>851.2</v>
      </c>
      <c r="M33" s="38">
        <f>'[1]Table 1'!M36</f>
        <v>5417.75</v>
      </c>
      <c r="N33" s="38">
        <f t="shared" si="0"/>
        <v>7072.55</v>
      </c>
      <c r="O33" s="38">
        <f t="shared" si="1"/>
        <v>20927.45</v>
      </c>
    </row>
    <row r="34" spans="1:15" s="15" customFormat="1" ht="15" x14ac:dyDescent="0.25">
      <c r="A34" s="33"/>
      <c r="B34" s="34">
        <v>24</v>
      </c>
      <c r="C34" s="28" t="s">
        <v>47</v>
      </c>
      <c r="D34" s="28" t="s">
        <v>48</v>
      </c>
      <c r="E34" s="40" t="s">
        <v>269</v>
      </c>
      <c r="F34" s="35" t="s">
        <v>270</v>
      </c>
      <c r="G34" s="36" t="s">
        <v>37</v>
      </c>
      <c r="H34" s="37">
        <v>30000</v>
      </c>
      <c r="I34" s="37">
        <v>30000</v>
      </c>
      <c r="J34" s="36">
        <v>861</v>
      </c>
      <c r="K34" s="36">
        <v>0</v>
      </c>
      <c r="L34" s="38">
        <v>912</v>
      </c>
      <c r="M34" s="38">
        <f>'[1]Table 1'!M37</f>
        <v>1025</v>
      </c>
      <c r="N34" s="38">
        <f t="shared" si="0"/>
        <v>2798</v>
      </c>
      <c r="O34" s="38">
        <f t="shared" si="1"/>
        <v>27202</v>
      </c>
    </row>
    <row r="35" spans="1:15" s="15" customFormat="1" ht="15" x14ac:dyDescent="0.25">
      <c r="A35" s="33"/>
      <c r="B35" s="34">
        <v>25</v>
      </c>
      <c r="C35" s="28" t="s">
        <v>49</v>
      </c>
      <c r="D35" s="28" t="s">
        <v>50</v>
      </c>
      <c r="E35" s="40" t="s">
        <v>269</v>
      </c>
      <c r="F35" s="35" t="s">
        <v>270</v>
      </c>
      <c r="G35" s="36" t="s">
        <v>37</v>
      </c>
      <c r="H35" s="37">
        <v>25000</v>
      </c>
      <c r="I35" s="37">
        <v>25000</v>
      </c>
      <c r="J35" s="36">
        <v>717.5</v>
      </c>
      <c r="K35" s="36">
        <v>0</v>
      </c>
      <c r="L35" s="38">
        <v>760</v>
      </c>
      <c r="M35" s="38">
        <f>'[1]Table 1'!M38</f>
        <v>5382.31</v>
      </c>
      <c r="N35" s="38">
        <f t="shared" si="0"/>
        <v>6859.81</v>
      </c>
      <c r="O35" s="38">
        <f t="shared" si="1"/>
        <v>18140.189999999999</v>
      </c>
    </row>
    <row r="36" spans="1:15" s="15" customFormat="1" ht="15" x14ac:dyDescent="0.25">
      <c r="A36" s="33"/>
      <c r="B36" s="34">
        <v>26</v>
      </c>
      <c r="C36" s="28" t="s">
        <v>51</v>
      </c>
      <c r="D36" s="28" t="s">
        <v>52</v>
      </c>
      <c r="E36" s="40" t="s">
        <v>269</v>
      </c>
      <c r="F36" s="35" t="s">
        <v>271</v>
      </c>
      <c r="G36" s="36" t="s">
        <v>37</v>
      </c>
      <c r="H36" s="37">
        <v>25000</v>
      </c>
      <c r="I36" s="37">
        <v>25000</v>
      </c>
      <c r="J36" s="36">
        <v>717.5</v>
      </c>
      <c r="K36" s="36">
        <v>0</v>
      </c>
      <c r="L36" s="38">
        <v>760</v>
      </c>
      <c r="M36" s="38">
        <f>'[1]Table 1'!M39</f>
        <v>25</v>
      </c>
      <c r="N36" s="38">
        <f t="shared" si="0"/>
        <v>1502.5</v>
      </c>
      <c r="O36" s="38">
        <f t="shared" si="1"/>
        <v>23497.5</v>
      </c>
    </row>
    <row r="37" spans="1:15" s="15" customFormat="1" ht="15" x14ac:dyDescent="0.25">
      <c r="A37" s="33"/>
      <c r="B37" s="34">
        <v>27</v>
      </c>
      <c r="C37" s="28" t="s">
        <v>53</v>
      </c>
      <c r="D37" s="28" t="s">
        <v>54</v>
      </c>
      <c r="E37" s="40" t="s">
        <v>269</v>
      </c>
      <c r="F37" s="35" t="s">
        <v>270</v>
      </c>
      <c r="G37" s="36" t="s">
        <v>37</v>
      </c>
      <c r="H37" s="37">
        <v>20000</v>
      </c>
      <c r="I37" s="37">
        <v>20000</v>
      </c>
      <c r="J37" s="36">
        <v>574</v>
      </c>
      <c r="K37" s="36">
        <v>0</v>
      </c>
      <c r="L37" s="38">
        <v>608</v>
      </c>
      <c r="M37" s="38">
        <f>'[1]Table 1'!$M$40</f>
        <v>1275.8</v>
      </c>
      <c r="N37" s="38">
        <f t="shared" si="0"/>
        <v>2457.8000000000002</v>
      </c>
      <c r="O37" s="38">
        <f t="shared" si="1"/>
        <v>17542.2</v>
      </c>
    </row>
    <row r="38" spans="1:15" s="15" customFormat="1" ht="15" x14ac:dyDescent="0.25">
      <c r="A38" s="33"/>
      <c r="B38" s="34">
        <v>28</v>
      </c>
      <c r="C38" s="28" t="s">
        <v>55</v>
      </c>
      <c r="D38" s="28" t="s">
        <v>56</v>
      </c>
      <c r="E38" s="49" t="s">
        <v>269</v>
      </c>
      <c r="F38" s="35" t="s">
        <v>271</v>
      </c>
      <c r="G38" s="36" t="s">
        <v>57</v>
      </c>
      <c r="H38" s="37">
        <v>20000</v>
      </c>
      <c r="I38" s="37">
        <v>20000</v>
      </c>
      <c r="J38" s="36">
        <v>574</v>
      </c>
      <c r="K38" s="36">
        <v>0</v>
      </c>
      <c r="L38" s="38">
        <v>608</v>
      </c>
      <c r="M38" s="38">
        <f>'[1]Table 1'!M43</f>
        <v>2059.15</v>
      </c>
      <c r="N38" s="38">
        <f t="shared" si="0"/>
        <v>3241.15</v>
      </c>
      <c r="O38" s="38">
        <f t="shared" si="1"/>
        <v>16758.849999999999</v>
      </c>
    </row>
    <row r="39" spans="1:15" s="15" customFormat="1" ht="15" x14ac:dyDescent="0.25">
      <c r="A39" s="33"/>
      <c r="B39" s="34">
        <v>29</v>
      </c>
      <c r="C39" s="28" t="s">
        <v>58</v>
      </c>
      <c r="D39" s="28" t="s">
        <v>59</v>
      </c>
      <c r="E39" s="40" t="s">
        <v>269</v>
      </c>
      <c r="F39" s="35" t="s">
        <v>271</v>
      </c>
      <c r="G39" s="36" t="s">
        <v>57</v>
      </c>
      <c r="H39" s="37">
        <v>20000</v>
      </c>
      <c r="I39" s="37">
        <v>20000</v>
      </c>
      <c r="J39" s="36">
        <v>574</v>
      </c>
      <c r="K39" s="36">
        <v>0</v>
      </c>
      <c r="L39" s="38">
        <v>608</v>
      </c>
      <c r="M39" s="38">
        <f>'[1]Table 1'!M44</f>
        <v>25</v>
      </c>
      <c r="N39" s="38">
        <f t="shared" si="0"/>
        <v>1207</v>
      </c>
      <c r="O39" s="38">
        <f t="shared" si="1"/>
        <v>18793</v>
      </c>
    </row>
    <row r="40" spans="1:15" s="15" customFormat="1" ht="15" x14ac:dyDescent="0.25">
      <c r="A40" s="33"/>
      <c r="B40" s="34">
        <v>30</v>
      </c>
      <c r="C40" s="28" t="s">
        <v>60</v>
      </c>
      <c r="D40" s="28" t="s">
        <v>59</v>
      </c>
      <c r="E40" s="40" t="s">
        <v>269</v>
      </c>
      <c r="F40" s="35" t="s">
        <v>271</v>
      </c>
      <c r="G40" s="36" t="s">
        <v>57</v>
      </c>
      <c r="H40" s="37">
        <v>22000</v>
      </c>
      <c r="I40" s="37">
        <v>22000</v>
      </c>
      <c r="J40" s="36">
        <v>631.4</v>
      </c>
      <c r="K40" s="36">
        <v>0</v>
      </c>
      <c r="L40" s="36">
        <v>668.8</v>
      </c>
      <c r="M40" s="38">
        <f>'[1]Table 1'!M45</f>
        <v>3078.11</v>
      </c>
      <c r="N40" s="38">
        <f t="shared" si="0"/>
        <v>4378.3099999999995</v>
      </c>
      <c r="O40" s="38">
        <f t="shared" si="1"/>
        <v>17621.690000000002</v>
      </c>
    </row>
    <row r="41" spans="1:15" s="15" customFormat="1" ht="15" x14ac:dyDescent="0.25">
      <c r="A41" s="33"/>
      <c r="B41" s="34">
        <v>31</v>
      </c>
      <c r="C41" s="28" t="s">
        <v>61</v>
      </c>
      <c r="D41" s="28" t="s">
        <v>59</v>
      </c>
      <c r="E41" s="40" t="s">
        <v>269</v>
      </c>
      <c r="F41" s="35" t="s">
        <v>271</v>
      </c>
      <c r="G41" s="36" t="s">
        <v>57</v>
      </c>
      <c r="H41" s="37">
        <v>20000</v>
      </c>
      <c r="I41" s="37">
        <v>20000</v>
      </c>
      <c r="J41" s="36">
        <v>574</v>
      </c>
      <c r="K41" s="36">
        <v>0</v>
      </c>
      <c r="L41" s="38">
        <v>608</v>
      </c>
      <c r="M41" s="38">
        <f>'[1]Table 1'!M46</f>
        <v>950.52</v>
      </c>
      <c r="N41" s="38">
        <f t="shared" si="0"/>
        <v>2132.52</v>
      </c>
      <c r="O41" s="38">
        <f t="shared" si="1"/>
        <v>17867.48</v>
      </c>
    </row>
    <row r="42" spans="1:15" s="15" customFormat="1" ht="15" x14ac:dyDescent="0.25">
      <c r="A42" s="33"/>
      <c r="B42" s="34">
        <v>32</v>
      </c>
      <c r="C42" s="28" t="s">
        <v>62</v>
      </c>
      <c r="D42" s="28" t="s">
        <v>63</v>
      </c>
      <c r="E42" s="40" t="s">
        <v>269</v>
      </c>
      <c r="F42" s="35" t="s">
        <v>271</v>
      </c>
      <c r="G42" s="36" t="s">
        <v>57</v>
      </c>
      <c r="H42" s="37">
        <v>38000</v>
      </c>
      <c r="I42" s="37">
        <v>38000</v>
      </c>
      <c r="J42" s="36">
        <v>1090.5999999999999</v>
      </c>
      <c r="K42" s="36">
        <v>160.38</v>
      </c>
      <c r="L42" s="36">
        <v>1155.2</v>
      </c>
      <c r="M42" s="38">
        <f>'[1]Table 1'!M47</f>
        <v>9761.91</v>
      </c>
      <c r="N42" s="38">
        <f t="shared" si="0"/>
        <v>12168.09</v>
      </c>
      <c r="O42" s="38">
        <f t="shared" si="1"/>
        <v>25831.91</v>
      </c>
    </row>
    <row r="43" spans="1:15" s="15" customFormat="1" ht="15" x14ac:dyDescent="0.25">
      <c r="A43" s="33"/>
      <c r="B43" s="34">
        <v>33</v>
      </c>
      <c r="C43" s="28" t="s">
        <v>64</v>
      </c>
      <c r="D43" s="28" t="s">
        <v>65</v>
      </c>
      <c r="E43" s="40" t="s">
        <v>269</v>
      </c>
      <c r="F43" s="35" t="s">
        <v>271</v>
      </c>
      <c r="G43" s="36" t="s">
        <v>57</v>
      </c>
      <c r="H43" s="37">
        <v>20000</v>
      </c>
      <c r="I43" s="37">
        <v>20000</v>
      </c>
      <c r="J43" s="38">
        <v>574</v>
      </c>
      <c r="K43" s="36">
        <v>0</v>
      </c>
      <c r="L43" s="38">
        <v>608</v>
      </c>
      <c r="M43" s="38">
        <f>'[1]Table 1'!M48</f>
        <v>4501.26</v>
      </c>
      <c r="N43" s="38">
        <f t="shared" si="0"/>
        <v>5683.26</v>
      </c>
      <c r="O43" s="38">
        <f t="shared" si="1"/>
        <v>14316.74</v>
      </c>
    </row>
    <row r="44" spans="1:15" s="15" customFormat="1" ht="15" x14ac:dyDescent="0.25">
      <c r="A44" s="33"/>
      <c r="B44" s="34">
        <v>34</v>
      </c>
      <c r="C44" s="28" t="s">
        <v>256</v>
      </c>
      <c r="D44" s="28" t="s">
        <v>257</v>
      </c>
      <c r="E44" s="49" t="s">
        <v>269</v>
      </c>
      <c r="F44" s="35" t="s">
        <v>271</v>
      </c>
      <c r="G44" s="36" t="s">
        <v>57</v>
      </c>
      <c r="H44" s="37">
        <v>20000</v>
      </c>
      <c r="I44" s="37">
        <v>20000</v>
      </c>
      <c r="J44" s="36">
        <v>574</v>
      </c>
      <c r="K44" s="36">
        <v>0</v>
      </c>
      <c r="L44" s="38">
        <v>608</v>
      </c>
      <c r="M44" s="38">
        <f>'[1]Table 1'!M49</f>
        <v>525</v>
      </c>
      <c r="N44" s="38">
        <f t="shared" si="0"/>
        <v>1707</v>
      </c>
      <c r="O44" s="38">
        <f t="shared" si="1"/>
        <v>18293</v>
      </c>
    </row>
    <row r="45" spans="1:15" s="15" customFormat="1" ht="15" x14ac:dyDescent="0.25">
      <c r="A45" s="33"/>
      <c r="B45" s="34">
        <v>35</v>
      </c>
      <c r="C45" s="28" t="s">
        <v>276</v>
      </c>
      <c r="D45" s="28" t="s">
        <v>65</v>
      </c>
      <c r="E45" s="49" t="s">
        <v>269</v>
      </c>
      <c r="F45" s="35" t="s">
        <v>271</v>
      </c>
      <c r="G45" s="36" t="s">
        <v>57</v>
      </c>
      <c r="H45" s="37">
        <v>20000</v>
      </c>
      <c r="I45" s="37">
        <v>20000</v>
      </c>
      <c r="J45" s="36">
        <v>574</v>
      </c>
      <c r="K45" s="36">
        <v>0</v>
      </c>
      <c r="L45" s="36">
        <v>608</v>
      </c>
      <c r="M45" s="38">
        <f>'[1]Table 1'!M50</f>
        <v>1050</v>
      </c>
      <c r="N45" s="38">
        <f>J45+K45+L45+M45</f>
        <v>2232</v>
      </c>
      <c r="O45" s="38">
        <f t="shared" si="1"/>
        <v>17768</v>
      </c>
    </row>
    <row r="46" spans="1:15" s="15" customFormat="1" ht="15" x14ac:dyDescent="0.25">
      <c r="A46" s="33"/>
      <c r="B46" s="34">
        <v>36</v>
      </c>
      <c r="C46" s="28" t="s">
        <v>281</v>
      </c>
      <c r="D46" s="28" t="s">
        <v>56</v>
      </c>
      <c r="E46" s="49" t="s">
        <v>269</v>
      </c>
      <c r="F46" s="35" t="s">
        <v>271</v>
      </c>
      <c r="G46" s="36" t="s">
        <v>57</v>
      </c>
      <c r="H46" s="37">
        <v>20000</v>
      </c>
      <c r="I46" s="37">
        <v>20000</v>
      </c>
      <c r="J46" s="36">
        <v>574</v>
      </c>
      <c r="K46" s="36">
        <v>0</v>
      </c>
      <c r="L46" s="36">
        <v>608</v>
      </c>
      <c r="M46" s="38">
        <f>'[1]Table 1'!M51</f>
        <v>3091.9</v>
      </c>
      <c r="N46" s="38">
        <f>J46+K46+L46+M46</f>
        <v>4273.8999999999996</v>
      </c>
      <c r="O46" s="38">
        <f t="shared" si="1"/>
        <v>15726.1</v>
      </c>
    </row>
    <row r="47" spans="1:15" s="15" customFormat="1" ht="15" x14ac:dyDescent="0.25">
      <c r="A47" s="33"/>
      <c r="B47" s="34">
        <v>37</v>
      </c>
      <c r="C47" s="28" t="s">
        <v>66</v>
      </c>
      <c r="D47" s="28" t="s">
        <v>67</v>
      </c>
      <c r="E47" s="49" t="s">
        <v>272</v>
      </c>
      <c r="F47" s="35" t="s">
        <v>270</v>
      </c>
      <c r="G47" s="36" t="s">
        <v>68</v>
      </c>
      <c r="H47" s="37">
        <v>110000</v>
      </c>
      <c r="I47" s="37">
        <v>110000</v>
      </c>
      <c r="J47" s="36">
        <v>3157</v>
      </c>
      <c r="K47" s="36">
        <v>14457.62</v>
      </c>
      <c r="L47" s="38">
        <v>3344</v>
      </c>
      <c r="M47" s="38">
        <f>'[1]Table 1'!M54</f>
        <v>4910.3500000000004</v>
      </c>
      <c r="N47" s="38">
        <f t="shared" si="0"/>
        <v>25868.97</v>
      </c>
      <c r="O47" s="38">
        <f t="shared" si="1"/>
        <v>84131.03</v>
      </c>
    </row>
    <row r="48" spans="1:15" s="15" customFormat="1" ht="15" x14ac:dyDescent="0.25">
      <c r="A48" s="33"/>
      <c r="B48" s="34">
        <v>38</v>
      </c>
      <c r="C48" s="28" t="s">
        <v>69</v>
      </c>
      <c r="D48" s="28" t="s">
        <v>29</v>
      </c>
      <c r="E48" s="49" t="s">
        <v>269</v>
      </c>
      <c r="F48" s="35" t="s">
        <v>270</v>
      </c>
      <c r="G48" s="36" t="s">
        <v>68</v>
      </c>
      <c r="H48" s="37">
        <v>38000</v>
      </c>
      <c r="I48" s="37">
        <v>38000</v>
      </c>
      <c r="J48" s="38">
        <v>1090.5999999999999</v>
      </c>
      <c r="K48" s="36">
        <v>160.38</v>
      </c>
      <c r="L48" s="38">
        <v>1155.2</v>
      </c>
      <c r="M48" s="38">
        <f>'[1]Table 1'!M55</f>
        <v>3793.4</v>
      </c>
      <c r="N48" s="38">
        <f t="shared" si="0"/>
        <v>6199.58</v>
      </c>
      <c r="O48" s="38">
        <f t="shared" si="1"/>
        <v>31800.42</v>
      </c>
    </row>
    <row r="49" spans="1:34" s="15" customFormat="1" ht="15" x14ac:dyDescent="0.25">
      <c r="A49" s="33"/>
      <c r="B49" s="34">
        <v>39</v>
      </c>
      <c r="C49" s="28" t="s">
        <v>70</v>
      </c>
      <c r="D49" s="28" t="s">
        <v>29</v>
      </c>
      <c r="E49" s="49" t="s">
        <v>269</v>
      </c>
      <c r="F49" s="35" t="s">
        <v>271</v>
      </c>
      <c r="G49" s="36" t="s">
        <v>68</v>
      </c>
      <c r="H49" s="37">
        <v>38000</v>
      </c>
      <c r="I49" s="37">
        <v>38000</v>
      </c>
      <c r="J49" s="38">
        <v>1090.5999999999999</v>
      </c>
      <c r="K49" s="38">
        <v>160.38</v>
      </c>
      <c r="L49" s="38">
        <v>1155.2</v>
      </c>
      <c r="M49" s="38">
        <f>'[1]Table 1'!M56</f>
        <v>525</v>
      </c>
      <c r="N49" s="38">
        <f t="shared" si="0"/>
        <v>2931.1800000000003</v>
      </c>
      <c r="O49" s="38">
        <f t="shared" si="1"/>
        <v>35068.82</v>
      </c>
    </row>
    <row r="50" spans="1:34" s="15" customFormat="1" ht="15" x14ac:dyDescent="0.25">
      <c r="A50" s="33"/>
      <c r="B50" s="34">
        <v>40</v>
      </c>
      <c r="C50" s="28" t="s">
        <v>71</v>
      </c>
      <c r="D50" s="28" t="s">
        <v>28</v>
      </c>
      <c r="E50" s="49" t="s">
        <v>269</v>
      </c>
      <c r="F50" s="35" t="s">
        <v>271</v>
      </c>
      <c r="G50" s="36" t="s">
        <v>68</v>
      </c>
      <c r="H50" s="37">
        <v>38000</v>
      </c>
      <c r="I50" s="37">
        <v>38000</v>
      </c>
      <c r="J50" s="38">
        <v>1090.5999999999999</v>
      </c>
      <c r="K50" s="36">
        <v>160.38</v>
      </c>
      <c r="L50" s="38">
        <v>1155.2</v>
      </c>
      <c r="M50" s="38">
        <f>'[1]Table 1'!M57</f>
        <v>25</v>
      </c>
      <c r="N50" s="38">
        <f t="shared" si="0"/>
        <v>2431.1800000000003</v>
      </c>
      <c r="O50" s="50">
        <f t="shared" si="1"/>
        <v>35568.82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</row>
    <row r="51" spans="1:34" s="28" customFormat="1" ht="15" x14ac:dyDescent="0.25">
      <c r="A51" s="32"/>
      <c r="B51" s="16">
        <v>41</v>
      </c>
      <c r="C51" s="28" t="s">
        <v>143</v>
      </c>
      <c r="D51" s="28" t="s">
        <v>28</v>
      </c>
      <c r="E51" s="49" t="s">
        <v>269</v>
      </c>
      <c r="F51" s="35" t="s">
        <v>270</v>
      </c>
      <c r="G51" s="28" t="s">
        <v>68</v>
      </c>
      <c r="H51" s="37">
        <v>38000</v>
      </c>
      <c r="I51" s="37">
        <v>38000</v>
      </c>
      <c r="J51" s="38">
        <v>1090.5999999999999</v>
      </c>
      <c r="K51" s="36">
        <v>160.38</v>
      </c>
      <c r="L51" s="38">
        <v>1155.2</v>
      </c>
      <c r="M51" s="38">
        <f>'[1]Table 1'!M58</f>
        <v>525</v>
      </c>
      <c r="N51" s="38">
        <f>J51+K51+L51+M51</f>
        <v>2931.1800000000003</v>
      </c>
      <c r="O51" s="50">
        <f>+H51-N51</f>
        <v>35068.82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1"/>
    </row>
    <row r="52" spans="1:34" s="15" customFormat="1" ht="15" x14ac:dyDescent="0.25">
      <c r="A52" s="33"/>
      <c r="B52" s="34">
        <v>42</v>
      </c>
      <c r="C52" s="28" t="s">
        <v>72</v>
      </c>
      <c r="D52" s="28" t="s">
        <v>73</v>
      </c>
      <c r="E52" s="49" t="s">
        <v>269</v>
      </c>
      <c r="F52" s="35" t="s">
        <v>270</v>
      </c>
      <c r="G52" s="36" t="s">
        <v>74</v>
      </c>
      <c r="H52" s="37">
        <v>35000</v>
      </c>
      <c r="I52" s="37">
        <v>35000</v>
      </c>
      <c r="J52" s="38">
        <v>1004.5</v>
      </c>
      <c r="K52" s="36">
        <v>0</v>
      </c>
      <c r="L52" s="38">
        <v>1064</v>
      </c>
      <c r="M52" s="38">
        <f>'[1]Table 1'!M61</f>
        <v>9659.58</v>
      </c>
      <c r="N52" s="38">
        <f t="shared" si="0"/>
        <v>11728.08</v>
      </c>
      <c r="O52" s="50">
        <f t="shared" si="1"/>
        <v>23271.919999999998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 spans="1:34" s="15" customFormat="1" ht="15" x14ac:dyDescent="0.25">
      <c r="A53" s="33"/>
      <c r="B53" s="34">
        <v>43</v>
      </c>
      <c r="C53" s="28" t="s">
        <v>290</v>
      </c>
      <c r="D53" s="28" t="s">
        <v>291</v>
      </c>
      <c r="E53" s="49" t="s">
        <v>269</v>
      </c>
      <c r="F53" s="35" t="s">
        <v>270</v>
      </c>
      <c r="G53" s="36" t="s">
        <v>74</v>
      </c>
      <c r="H53" s="37">
        <v>38000</v>
      </c>
      <c r="I53" s="37">
        <v>38000</v>
      </c>
      <c r="J53" s="38">
        <v>1090.5999999999999</v>
      </c>
      <c r="K53" s="36">
        <v>160.38</v>
      </c>
      <c r="L53" s="38">
        <v>1155.2</v>
      </c>
      <c r="M53" s="38">
        <f>'[1]Table 1'!M62</f>
        <v>1025</v>
      </c>
      <c r="N53" s="38">
        <f>J53+K53+L53+M53</f>
        <v>3431.1800000000003</v>
      </c>
      <c r="O53" s="38">
        <f t="shared" si="1"/>
        <v>34568.82</v>
      </c>
    </row>
    <row r="54" spans="1:34" s="15" customFormat="1" ht="15" x14ac:dyDescent="0.25">
      <c r="A54" s="33"/>
      <c r="B54" s="34">
        <v>44</v>
      </c>
      <c r="C54" s="28" t="s">
        <v>75</v>
      </c>
      <c r="D54" s="28" t="s">
        <v>76</v>
      </c>
      <c r="E54" s="35" t="s">
        <v>269</v>
      </c>
      <c r="F54" s="35" t="s">
        <v>270</v>
      </c>
      <c r="G54" s="36" t="s">
        <v>77</v>
      </c>
      <c r="H54" s="37">
        <v>18000</v>
      </c>
      <c r="I54" s="37">
        <v>18000</v>
      </c>
      <c r="J54" s="36">
        <v>516.6</v>
      </c>
      <c r="K54" s="36">
        <v>0</v>
      </c>
      <c r="L54" s="36">
        <v>547.20000000000005</v>
      </c>
      <c r="M54" s="51">
        <f>'[1]Table 1'!M65</f>
        <v>3425.19</v>
      </c>
      <c r="N54" s="38">
        <f t="shared" si="0"/>
        <v>4488.99</v>
      </c>
      <c r="O54" s="38">
        <f t="shared" si="1"/>
        <v>13511.01</v>
      </c>
    </row>
    <row r="55" spans="1:34" s="15" customFormat="1" ht="15" x14ac:dyDescent="0.25">
      <c r="A55" s="33"/>
      <c r="B55" s="34">
        <v>45</v>
      </c>
      <c r="C55" s="28" t="s">
        <v>78</v>
      </c>
      <c r="D55" s="28" t="s">
        <v>76</v>
      </c>
      <c r="E55" s="35" t="s">
        <v>269</v>
      </c>
      <c r="F55" s="35" t="s">
        <v>271</v>
      </c>
      <c r="G55" s="36" t="s">
        <v>77</v>
      </c>
      <c r="H55" s="37">
        <v>18000</v>
      </c>
      <c r="I55" s="37">
        <v>18000</v>
      </c>
      <c r="J55" s="36">
        <v>516.6</v>
      </c>
      <c r="K55" s="36">
        <v>0</v>
      </c>
      <c r="L55" s="36">
        <v>547.20000000000005</v>
      </c>
      <c r="M55" s="38">
        <f>'[1]Table 1'!M66</f>
        <v>25</v>
      </c>
      <c r="N55" s="38">
        <f t="shared" si="0"/>
        <v>1088.8000000000002</v>
      </c>
      <c r="O55" s="38">
        <f t="shared" si="1"/>
        <v>16911.2</v>
      </c>
    </row>
    <row r="56" spans="1:34" s="15" customFormat="1" ht="15" x14ac:dyDescent="0.25">
      <c r="A56" s="33"/>
      <c r="B56" s="34">
        <v>46</v>
      </c>
      <c r="C56" s="28" t="s">
        <v>79</v>
      </c>
      <c r="D56" s="28" t="s">
        <v>76</v>
      </c>
      <c r="E56" s="35" t="s">
        <v>269</v>
      </c>
      <c r="F56" s="35" t="s">
        <v>270</v>
      </c>
      <c r="G56" s="36" t="s">
        <v>77</v>
      </c>
      <c r="H56" s="37">
        <v>18000</v>
      </c>
      <c r="I56" s="37">
        <v>18000</v>
      </c>
      <c r="J56" s="36">
        <v>516.6</v>
      </c>
      <c r="K56" s="36">
        <v>0</v>
      </c>
      <c r="L56" s="36">
        <v>547.20000000000005</v>
      </c>
      <c r="M56" s="38">
        <f>'[1]Table 1'!M67</f>
        <v>2808.62</v>
      </c>
      <c r="N56" s="38">
        <f t="shared" si="0"/>
        <v>3872.42</v>
      </c>
      <c r="O56" s="38">
        <f t="shared" si="1"/>
        <v>14127.58</v>
      </c>
    </row>
    <row r="57" spans="1:34" s="15" customFormat="1" ht="15" x14ac:dyDescent="0.25">
      <c r="A57" s="33"/>
      <c r="B57" s="34">
        <v>47</v>
      </c>
      <c r="C57" s="28" t="s">
        <v>80</v>
      </c>
      <c r="D57" s="28" t="s">
        <v>76</v>
      </c>
      <c r="E57" s="35" t="s">
        <v>269</v>
      </c>
      <c r="F57" s="35" t="s">
        <v>270</v>
      </c>
      <c r="G57" s="36" t="s">
        <v>77</v>
      </c>
      <c r="H57" s="37">
        <v>18000</v>
      </c>
      <c r="I57" s="37">
        <v>18000</v>
      </c>
      <c r="J57" s="36">
        <v>516.6</v>
      </c>
      <c r="K57" s="36">
        <v>0</v>
      </c>
      <c r="L57" s="36">
        <v>547.20000000000005</v>
      </c>
      <c r="M57" s="38">
        <f>'[1]Table 1'!M68</f>
        <v>2083.0100000000002</v>
      </c>
      <c r="N57" s="38">
        <f t="shared" si="0"/>
        <v>3146.8100000000004</v>
      </c>
      <c r="O57" s="38">
        <f t="shared" si="1"/>
        <v>14853.189999999999</v>
      </c>
    </row>
    <row r="58" spans="1:34" s="15" customFormat="1" ht="15" x14ac:dyDescent="0.25">
      <c r="A58" s="33"/>
      <c r="B58" s="34">
        <v>48</v>
      </c>
      <c r="C58" s="28" t="s">
        <v>246</v>
      </c>
      <c r="D58" s="28" t="s">
        <v>76</v>
      </c>
      <c r="E58" s="35" t="s">
        <v>269</v>
      </c>
      <c r="F58" s="35" t="s">
        <v>271</v>
      </c>
      <c r="G58" s="36" t="s">
        <v>77</v>
      </c>
      <c r="H58" s="37">
        <v>18000</v>
      </c>
      <c r="I58" s="37">
        <v>18000</v>
      </c>
      <c r="J58" s="36">
        <v>516.6</v>
      </c>
      <c r="K58" s="36">
        <v>0</v>
      </c>
      <c r="L58" s="36">
        <v>547.20000000000005</v>
      </c>
      <c r="M58" s="38">
        <f>'[1]Table 1'!M69</f>
        <v>1025</v>
      </c>
      <c r="N58" s="38">
        <f t="shared" si="0"/>
        <v>2088.8000000000002</v>
      </c>
      <c r="O58" s="38">
        <f t="shared" si="1"/>
        <v>15911.2</v>
      </c>
    </row>
    <row r="59" spans="1:34" s="15" customFormat="1" ht="15" x14ac:dyDescent="0.25">
      <c r="A59" s="33"/>
      <c r="B59" s="34">
        <v>49</v>
      </c>
      <c r="C59" s="28" t="s">
        <v>82</v>
      </c>
      <c r="D59" s="28" t="s">
        <v>83</v>
      </c>
      <c r="E59" s="35" t="s">
        <v>269</v>
      </c>
      <c r="F59" s="35" t="s">
        <v>270</v>
      </c>
      <c r="G59" s="36" t="s">
        <v>77</v>
      </c>
      <c r="H59" s="37">
        <v>25000</v>
      </c>
      <c r="I59" s="37">
        <v>25000</v>
      </c>
      <c r="J59" s="36">
        <v>717.5</v>
      </c>
      <c r="K59" s="36">
        <v>0</v>
      </c>
      <c r="L59" s="36">
        <v>760</v>
      </c>
      <c r="M59" s="38">
        <f>'[1]Table 1'!M70</f>
        <v>25</v>
      </c>
      <c r="N59" s="38">
        <f t="shared" si="0"/>
        <v>1502.5</v>
      </c>
      <c r="O59" s="38">
        <f t="shared" si="1"/>
        <v>23497.5</v>
      </c>
    </row>
    <row r="60" spans="1:34" s="15" customFormat="1" ht="15" x14ac:dyDescent="0.25">
      <c r="A60" s="33"/>
      <c r="B60" s="34">
        <v>50</v>
      </c>
      <c r="C60" s="28" t="s">
        <v>84</v>
      </c>
      <c r="D60" s="28" t="s">
        <v>76</v>
      </c>
      <c r="E60" s="35" t="s">
        <v>269</v>
      </c>
      <c r="F60" s="35" t="s">
        <v>270</v>
      </c>
      <c r="G60" s="36" t="s">
        <v>77</v>
      </c>
      <c r="H60" s="37">
        <v>18000</v>
      </c>
      <c r="I60" s="37">
        <v>18000</v>
      </c>
      <c r="J60" s="36">
        <v>516.6</v>
      </c>
      <c r="K60" s="36">
        <v>0</v>
      </c>
      <c r="L60" s="36">
        <v>547.20000000000005</v>
      </c>
      <c r="M60" s="38">
        <f>'[1]Table 1'!M71</f>
        <v>5356.32</v>
      </c>
      <c r="N60" s="38">
        <f t="shared" si="0"/>
        <v>6420.12</v>
      </c>
      <c r="O60" s="38">
        <f t="shared" si="1"/>
        <v>11579.880000000001</v>
      </c>
    </row>
    <row r="61" spans="1:34" s="15" customFormat="1" ht="15" x14ac:dyDescent="0.25">
      <c r="A61" s="33"/>
      <c r="B61" s="34">
        <v>51</v>
      </c>
      <c r="C61" s="28" t="s">
        <v>85</v>
      </c>
      <c r="D61" s="28" t="s">
        <v>76</v>
      </c>
      <c r="E61" s="35" t="s">
        <v>269</v>
      </c>
      <c r="F61" s="35" t="s">
        <v>270</v>
      </c>
      <c r="G61" s="36" t="s">
        <v>77</v>
      </c>
      <c r="H61" s="37">
        <v>18000</v>
      </c>
      <c r="I61" s="37">
        <v>18000</v>
      </c>
      <c r="J61" s="36">
        <v>516.6</v>
      </c>
      <c r="K61" s="36">
        <v>0</v>
      </c>
      <c r="L61" s="36">
        <v>547.20000000000005</v>
      </c>
      <c r="M61" s="38">
        <f>'[1]Table 1'!M72</f>
        <v>2025.8</v>
      </c>
      <c r="N61" s="38">
        <f t="shared" si="0"/>
        <v>3089.6000000000004</v>
      </c>
      <c r="O61" s="38">
        <f t="shared" si="1"/>
        <v>14910.4</v>
      </c>
    </row>
    <row r="62" spans="1:34" s="15" customFormat="1" ht="15" x14ac:dyDescent="0.25">
      <c r="A62" s="33"/>
      <c r="B62" s="34">
        <v>52</v>
      </c>
      <c r="C62" s="28" t="s">
        <v>87</v>
      </c>
      <c r="D62" s="28" t="s">
        <v>76</v>
      </c>
      <c r="E62" s="40" t="s">
        <v>269</v>
      </c>
      <c r="F62" s="35" t="s">
        <v>270</v>
      </c>
      <c r="G62" s="36" t="s">
        <v>77</v>
      </c>
      <c r="H62" s="37">
        <v>18000</v>
      </c>
      <c r="I62" s="37">
        <v>18000</v>
      </c>
      <c r="J62" s="36">
        <v>516.6</v>
      </c>
      <c r="K62" s="36">
        <v>0</v>
      </c>
      <c r="L62" s="36">
        <v>547.20000000000005</v>
      </c>
      <c r="M62" s="38">
        <f>'[1]Table 1'!M73</f>
        <v>4948.33</v>
      </c>
      <c r="N62" s="38">
        <f t="shared" si="0"/>
        <v>6012.13</v>
      </c>
      <c r="O62" s="38">
        <f t="shared" si="1"/>
        <v>11987.869999999999</v>
      </c>
    </row>
    <row r="63" spans="1:34" s="15" customFormat="1" ht="15" x14ac:dyDescent="0.25">
      <c r="A63" s="33"/>
      <c r="B63" s="34">
        <v>53</v>
      </c>
      <c r="C63" s="28" t="s">
        <v>88</v>
      </c>
      <c r="D63" s="28" t="s">
        <v>76</v>
      </c>
      <c r="E63" s="40" t="s">
        <v>269</v>
      </c>
      <c r="F63" s="35" t="s">
        <v>270</v>
      </c>
      <c r="G63" s="36" t="s">
        <v>77</v>
      </c>
      <c r="H63" s="37">
        <v>18000</v>
      </c>
      <c r="I63" s="37">
        <v>18000</v>
      </c>
      <c r="J63" s="36">
        <v>516.6</v>
      </c>
      <c r="K63" s="36">
        <v>0</v>
      </c>
      <c r="L63" s="36">
        <v>547.20000000000005</v>
      </c>
      <c r="M63" s="38">
        <f>'[1]Table 1'!M74</f>
        <v>525</v>
      </c>
      <c r="N63" s="38">
        <f t="shared" si="0"/>
        <v>1588.8000000000002</v>
      </c>
      <c r="O63" s="38">
        <f t="shared" si="1"/>
        <v>16411.2</v>
      </c>
    </row>
    <row r="64" spans="1:34" s="15" customFormat="1" ht="15" x14ac:dyDescent="0.25">
      <c r="A64" s="33"/>
      <c r="B64" s="34">
        <v>54</v>
      </c>
      <c r="C64" s="28" t="s">
        <v>89</v>
      </c>
      <c r="D64" s="28" t="s">
        <v>76</v>
      </c>
      <c r="E64" s="40" t="s">
        <v>269</v>
      </c>
      <c r="F64" s="35" t="s">
        <v>270</v>
      </c>
      <c r="G64" s="36" t="s">
        <v>77</v>
      </c>
      <c r="H64" s="37">
        <v>18000</v>
      </c>
      <c r="I64" s="37">
        <v>18000</v>
      </c>
      <c r="J64" s="36">
        <v>516.6</v>
      </c>
      <c r="K64" s="36">
        <v>0</v>
      </c>
      <c r="L64" s="36">
        <v>547.20000000000005</v>
      </c>
      <c r="M64" s="38">
        <f>'[1]Table 1'!M75</f>
        <v>25</v>
      </c>
      <c r="N64" s="38">
        <f t="shared" si="0"/>
        <v>1088.8000000000002</v>
      </c>
      <c r="O64" s="38">
        <f t="shared" si="1"/>
        <v>16911.2</v>
      </c>
    </row>
    <row r="65" spans="1:15" s="15" customFormat="1" ht="15" x14ac:dyDescent="0.25">
      <c r="A65" s="33"/>
      <c r="B65" s="34">
        <v>55</v>
      </c>
      <c r="C65" s="28" t="s">
        <v>90</v>
      </c>
      <c r="D65" s="28" t="s">
        <v>86</v>
      </c>
      <c r="E65" s="40" t="s">
        <v>269</v>
      </c>
      <c r="F65" s="35" t="s">
        <v>270</v>
      </c>
      <c r="G65" s="36" t="s">
        <v>77</v>
      </c>
      <c r="H65" s="37">
        <v>18000</v>
      </c>
      <c r="I65" s="37">
        <v>18000</v>
      </c>
      <c r="J65" s="36">
        <v>516.6</v>
      </c>
      <c r="K65" s="36">
        <v>0</v>
      </c>
      <c r="L65" s="36">
        <v>547.20000000000005</v>
      </c>
      <c r="M65" s="38">
        <f>'[1]Table 1'!M76</f>
        <v>8705.82</v>
      </c>
      <c r="N65" s="38">
        <f t="shared" si="0"/>
        <v>9769.619999999999</v>
      </c>
      <c r="O65" s="38">
        <f t="shared" si="1"/>
        <v>8230.380000000001</v>
      </c>
    </row>
    <row r="66" spans="1:15" s="15" customFormat="1" ht="15" x14ac:dyDescent="0.25">
      <c r="A66" s="33"/>
      <c r="B66" s="34">
        <v>56</v>
      </c>
      <c r="C66" s="28" t="s">
        <v>91</v>
      </c>
      <c r="D66" s="28" t="s">
        <v>86</v>
      </c>
      <c r="E66" s="40" t="s">
        <v>269</v>
      </c>
      <c r="F66" s="35" t="s">
        <v>270</v>
      </c>
      <c r="G66" s="36" t="s">
        <v>77</v>
      </c>
      <c r="H66" s="37">
        <v>18000</v>
      </c>
      <c r="I66" s="37">
        <v>18000</v>
      </c>
      <c r="J66" s="36">
        <v>516.6</v>
      </c>
      <c r="K66" s="36">
        <v>0</v>
      </c>
      <c r="L66" s="36">
        <v>547.20000000000005</v>
      </c>
      <c r="M66" s="38">
        <f>'[1]Table 1'!M77</f>
        <v>12763.44</v>
      </c>
      <c r="N66" s="38">
        <f t="shared" si="0"/>
        <v>13827.240000000002</v>
      </c>
      <c r="O66" s="38">
        <f t="shared" si="1"/>
        <v>4172.7599999999984</v>
      </c>
    </row>
    <row r="67" spans="1:15" s="15" customFormat="1" ht="15" x14ac:dyDescent="0.25">
      <c r="A67" s="33"/>
      <c r="B67" s="34">
        <v>57</v>
      </c>
      <c r="C67" s="28" t="s">
        <v>92</v>
      </c>
      <c r="D67" s="28" t="s">
        <v>76</v>
      </c>
      <c r="E67" s="40" t="s">
        <v>269</v>
      </c>
      <c r="F67" s="35" t="s">
        <v>270</v>
      </c>
      <c r="G67" s="36" t="s">
        <v>77</v>
      </c>
      <c r="H67" s="37">
        <v>18000</v>
      </c>
      <c r="I67" s="37">
        <v>18000</v>
      </c>
      <c r="J67" s="36">
        <v>516.6</v>
      </c>
      <c r="K67" s="36">
        <v>0</v>
      </c>
      <c r="L67" s="36">
        <v>547.20000000000005</v>
      </c>
      <c r="M67" s="38">
        <f>'[1]Table 1'!M78</f>
        <v>525</v>
      </c>
      <c r="N67" s="38">
        <f t="shared" si="0"/>
        <v>1588.8000000000002</v>
      </c>
      <c r="O67" s="38">
        <f t="shared" si="1"/>
        <v>16411.2</v>
      </c>
    </row>
    <row r="68" spans="1:15" s="15" customFormat="1" ht="15" x14ac:dyDescent="0.25">
      <c r="A68" s="33"/>
      <c r="B68" s="34">
        <v>58</v>
      </c>
      <c r="C68" s="28" t="s">
        <v>93</v>
      </c>
      <c r="D68" s="28" t="s">
        <v>76</v>
      </c>
      <c r="E68" s="40" t="s">
        <v>269</v>
      </c>
      <c r="F68" s="35" t="s">
        <v>270</v>
      </c>
      <c r="G68" s="36" t="s">
        <v>77</v>
      </c>
      <c r="H68" s="37">
        <v>18000</v>
      </c>
      <c r="I68" s="37">
        <v>18000</v>
      </c>
      <c r="J68" s="36">
        <v>516.6</v>
      </c>
      <c r="K68" s="36">
        <v>0</v>
      </c>
      <c r="L68" s="36">
        <v>547.20000000000005</v>
      </c>
      <c r="M68" s="38">
        <f>'[1]Table 1'!M79</f>
        <v>25</v>
      </c>
      <c r="N68" s="38">
        <f t="shared" si="0"/>
        <v>1088.8000000000002</v>
      </c>
      <c r="O68" s="38">
        <f t="shared" si="1"/>
        <v>16911.2</v>
      </c>
    </row>
    <row r="69" spans="1:15" s="15" customFormat="1" ht="15" x14ac:dyDescent="0.25">
      <c r="A69" s="33"/>
      <c r="B69" s="34">
        <v>59</v>
      </c>
      <c r="C69" s="28" t="s">
        <v>94</v>
      </c>
      <c r="D69" s="28" t="s">
        <v>86</v>
      </c>
      <c r="E69" s="40" t="s">
        <v>269</v>
      </c>
      <c r="F69" s="35" t="s">
        <v>270</v>
      </c>
      <c r="G69" s="36" t="s">
        <v>77</v>
      </c>
      <c r="H69" s="37">
        <v>18000</v>
      </c>
      <c r="I69" s="37">
        <v>18000</v>
      </c>
      <c r="J69" s="36">
        <v>516.6</v>
      </c>
      <c r="K69" s="36">
        <v>0</v>
      </c>
      <c r="L69" s="36">
        <v>547.20000000000005</v>
      </c>
      <c r="M69" s="38">
        <f>'[1]Table 1'!M80</f>
        <v>25</v>
      </c>
      <c r="N69" s="38">
        <f t="shared" si="0"/>
        <v>1088.8000000000002</v>
      </c>
      <c r="O69" s="38">
        <f t="shared" si="1"/>
        <v>16911.2</v>
      </c>
    </row>
    <row r="70" spans="1:15" s="15" customFormat="1" ht="15" x14ac:dyDescent="0.25">
      <c r="A70" s="33"/>
      <c r="B70" s="34">
        <v>60</v>
      </c>
      <c r="C70" s="28" t="s">
        <v>95</v>
      </c>
      <c r="D70" s="28" t="s">
        <v>86</v>
      </c>
      <c r="E70" s="40" t="s">
        <v>269</v>
      </c>
      <c r="F70" s="35" t="s">
        <v>270</v>
      </c>
      <c r="G70" s="36" t="s">
        <v>77</v>
      </c>
      <c r="H70" s="37">
        <v>18000</v>
      </c>
      <c r="I70" s="37">
        <v>18000</v>
      </c>
      <c r="J70" s="36">
        <v>516.6</v>
      </c>
      <c r="K70" s="36">
        <v>0</v>
      </c>
      <c r="L70" s="36">
        <v>547.20000000000005</v>
      </c>
      <c r="M70" s="38">
        <f>'[1]Table 1'!M81</f>
        <v>3166.14</v>
      </c>
      <c r="N70" s="38">
        <f t="shared" ref="N70:N134" si="2">J70+K70+L70+M70</f>
        <v>4229.9400000000005</v>
      </c>
      <c r="O70" s="38">
        <f t="shared" si="1"/>
        <v>13770.06</v>
      </c>
    </row>
    <row r="71" spans="1:15" s="15" customFormat="1" ht="15" x14ac:dyDescent="0.25">
      <c r="A71" s="33"/>
      <c r="B71" s="34">
        <v>61</v>
      </c>
      <c r="C71" s="28" t="s">
        <v>96</v>
      </c>
      <c r="D71" s="28" t="s">
        <v>97</v>
      </c>
      <c r="E71" s="49" t="s">
        <v>269</v>
      </c>
      <c r="F71" s="35" t="s">
        <v>271</v>
      </c>
      <c r="G71" s="36" t="s">
        <v>77</v>
      </c>
      <c r="H71" s="37">
        <v>30000</v>
      </c>
      <c r="I71" s="37">
        <v>30000</v>
      </c>
      <c r="J71" s="36">
        <v>861</v>
      </c>
      <c r="K71" s="36">
        <v>0</v>
      </c>
      <c r="L71" s="36">
        <v>912</v>
      </c>
      <c r="M71" s="38">
        <f>'[1]Table 1'!M82</f>
        <v>2497.8000000000002</v>
      </c>
      <c r="N71" s="38">
        <f t="shared" si="2"/>
        <v>4270.8</v>
      </c>
      <c r="O71" s="38">
        <f t="shared" si="1"/>
        <v>25729.200000000001</v>
      </c>
    </row>
    <row r="72" spans="1:15" s="15" customFormat="1" ht="15" x14ac:dyDescent="0.25">
      <c r="A72" s="33"/>
      <c r="B72" s="34">
        <v>62</v>
      </c>
      <c r="C72" s="28" t="s">
        <v>98</v>
      </c>
      <c r="D72" s="28" t="s">
        <v>76</v>
      </c>
      <c r="E72" s="35" t="s">
        <v>269</v>
      </c>
      <c r="F72" s="35" t="s">
        <v>271</v>
      </c>
      <c r="G72" s="36" t="s">
        <v>77</v>
      </c>
      <c r="H72" s="37">
        <v>18000</v>
      </c>
      <c r="I72" s="37">
        <v>18000</v>
      </c>
      <c r="J72" s="36">
        <v>516.6</v>
      </c>
      <c r="K72" s="36">
        <v>0</v>
      </c>
      <c r="L72" s="36">
        <v>547.20000000000005</v>
      </c>
      <c r="M72" s="38">
        <f>'[1]Table 1'!M83</f>
        <v>1025</v>
      </c>
      <c r="N72" s="38">
        <f t="shared" si="2"/>
        <v>2088.8000000000002</v>
      </c>
      <c r="O72" s="38">
        <f t="shared" si="1"/>
        <v>15911.2</v>
      </c>
    </row>
    <row r="73" spans="1:15" s="15" customFormat="1" ht="15" x14ac:dyDescent="0.25">
      <c r="A73" s="33"/>
      <c r="B73" s="34">
        <v>63</v>
      </c>
      <c r="C73" s="28" t="s">
        <v>99</v>
      </c>
      <c r="D73" s="28" t="s">
        <v>76</v>
      </c>
      <c r="E73" s="35" t="s">
        <v>269</v>
      </c>
      <c r="F73" s="35" t="s">
        <v>271</v>
      </c>
      <c r="G73" s="36" t="s">
        <v>77</v>
      </c>
      <c r="H73" s="37">
        <v>18000</v>
      </c>
      <c r="I73" s="37">
        <v>18000</v>
      </c>
      <c r="J73" s="36">
        <v>516.6</v>
      </c>
      <c r="K73" s="36">
        <v>0</v>
      </c>
      <c r="L73" s="36">
        <v>547.20000000000005</v>
      </c>
      <c r="M73" s="38">
        <f>'[1]Table 1'!M84</f>
        <v>4466.8100000000004</v>
      </c>
      <c r="N73" s="38">
        <f t="shared" si="2"/>
        <v>5530.6100000000006</v>
      </c>
      <c r="O73" s="38">
        <f t="shared" si="1"/>
        <v>12469.39</v>
      </c>
    </row>
    <row r="74" spans="1:15" s="15" customFormat="1" ht="15" x14ac:dyDescent="0.25">
      <c r="A74" s="33"/>
      <c r="B74" s="34">
        <v>64</v>
      </c>
      <c r="C74" s="28" t="s">
        <v>100</v>
      </c>
      <c r="D74" s="28" t="s">
        <v>76</v>
      </c>
      <c r="E74" s="35" t="s">
        <v>269</v>
      </c>
      <c r="F74" s="35" t="s">
        <v>271</v>
      </c>
      <c r="G74" s="36" t="s">
        <v>77</v>
      </c>
      <c r="H74" s="37">
        <v>18000</v>
      </c>
      <c r="I74" s="37">
        <v>18000</v>
      </c>
      <c r="J74" s="36">
        <v>516.6</v>
      </c>
      <c r="K74" s="36">
        <v>0</v>
      </c>
      <c r="L74" s="36">
        <v>547.20000000000005</v>
      </c>
      <c r="M74" s="38">
        <f>'[1]Table 1'!M85</f>
        <v>25</v>
      </c>
      <c r="N74" s="38">
        <f t="shared" si="2"/>
        <v>1088.8000000000002</v>
      </c>
      <c r="O74" s="38">
        <f t="shared" ref="O74:O138" si="3">+H74-N74</f>
        <v>16911.2</v>
      </c>
    </row>
    <row r="75" spans="1:15" s="15" customFormat="1" ht="15" x14ac:dyDescent="0.25">
      <c r="A75" s="33"/>
      <c r="B75" s="34">
        <v>65</v>
      </c>
      <c r="C75" s="28" t="s">
        <v>101</v>
      </c>
      <c r="D75" s="28" t="s">
        <v>76</v>
      </c>
      <c r="E75" s="35" t="s">
        <v>269</v>
      </c>
      <c r="F75" s="35" t="s">
        <v>271</v>
      </c>
      <c r="G75" s="36" t="s">
        <v>77</v>
      </c>
      <c r="H75" s="37">
        <v>18000</v>
      </c>
      <c r="I75" s="37">
        <v>18000</v>
      </c>
      <c r="J75" s="36">
        <v>516.6</v>
      </c>
      <c r="K75" s="36">
        <v>0</v>
      </c>
      <c r="L75" s="36">
        <v>547.20000000000005</v>
      </c>
      <c r="M75" s="39">
        <f>'[1]Table 1'!M86</f>
        <v>25</v>
      </c>
      <c r="N75" s="38">
        <f t="shared" si="2"/>
        <v>1088.8000000000002</v>
      </c>
      <c r="O75" s="38">
        <f t="shared" si="3"/>
        <v>16911.2</v>
      </c>
    </row>
    <row r="76" spans="1:15" s="15" customFormat="1" ht="15" x14ac:dyDescent="0.25">
      <c r="A76" s="33"/>
      <c r="B76" s="34">
        <v>66</v>
      </c>
      <c r="C76" s="28" t="s">
        <v>102</v>
      </c>
      <c r="D76" s="28" t="s">
        <v>103</v>
      </c>
      <c r="E76" s="40" t="s">
        <v>269</v>
      </c>
      <c r="F76" s="35" t="s">
        <v>271</v>
      </c>
      <c r="G76" s="36" t="s">
        <v>77</v>
      </c>
      <c r="H76" s="37">
        <v>30000</v>
      </c>
      <c r="I76" s="37">
        <v>30000</v>
      </c>
      <c r="J76" s="36">
        <v>861</v>
      </c>
      <c r="K76" s="36">
        <v>0</v>
      </c>
      <c r="L76" s="36">
        <v>912</v>
      </c>
      <c r="M76" s="39">
        <f>'[1]Table 1'!M87</f>
        <v>3093.03</v>
      </c>
      <c r="N76" s="38">
        <f t="shared" si="2"/>
        <v>4866.0300000000007</v>
      </c>
      <c r="O76" s="38">
        <f t="shared" si="3"/>
        <v>25133.97</v>
      </c>
    </row>
    <row r="77" spans="1:15" s="15" customFormat="1" ht="15" x14ac:dyDescent="0.25">
      <c r="A77" s="33"/>
      <c r="B77" s="34">
        <v>67</v>
      </c>
      <c r="C77" s="28" t="s">
        <v>104</v>
      </c>
      <c r="D77" s="28" t="s">
        <v>105</v>
      </c>
      <c r="E77" s="40" t="s">
        <v>269</v>
      </c>
      <c r="F77" s="35" t="s">
        <v>271</v>
      </c>
      <c r="G77" s="36" t="s">
        <v>77</v>
      </c>
      <c r="H77" s="37">
        <v>30000</v>
      </c>
      <c r="I77" s="37">
        <v>30000</v>
      </c>
      <c r="J77" s="36">
        <v>861</v>
      </c>
      <c r="K77" s="36">
        <v>0</v>
      </c>
      <c r="L77" s="36">
        <v>912</v>
      </c>
      <c r="M77" s="39">
        <f>'[1]Table 1'!M88</f>
        <v>2525</v>
      </c>
      <c r="N77" s="38">
        <f t="shared" si="2"/>
        <v>4298</v>
      </c>
      <c r="O77" s="38">
        <f t="shared" si="3"/>
        <v>25702</v>
      </c>
    </row>
    <row r="78" spans="1:15" s="15" customFormat="1" ht="15" x14ac:dyDescent="0.25">
      <c r="A78" s="33"/>
      <c r="B78" s="34">
        <v>68</v>
      </c>
      <c r="C78" s="28" t="s">
        <v>106</v>
      </c>
      <c r="D78" s="28" t="s">
        <v>107</v>
      </c>
      <c r="E78" s="40" t="s">
        <v>269</v>
      </c>
      <c r="F78" s="35" t="s">
        <v>271</v>
      </c>
      <c r="G78" s="36" t="s">
        <v>77</v>
      </c>
      <c r="H78" s="37">
        <v>25000</v>
      </c>
      <c r="I78" s="37">
        <v>25000</v>
      </c>
      <c r="J78" s="36">
        <v>717.5</v>
      </c>
      <c r="K78" s="36">
        <v>0</v>
      </c>
      <c r="L78" s="36">
        <v>760</v>
      </c>
      <c r="M78" s="39">
        <f>'[1]Table 1'!M89</f>
        <v>2165.9899999999998</v>
      </c>
      <c r="N78" s="38">
        <f t="shared" si="2"/>
        <v>3643.49</v>
      </c>
      <c r="O78" s="38">
        <f t="shared" si="3"/>
        <v>21356.510000000002</v>
      </c>
    </row>
    <row r="79" spans="1:15" s="15" customFormat="1" ht="15" x14ac:dyDescent="0.25">
      <c r="A79" s="33"/>
      <c r="B79" s="34">
        <v>69</v>
      </c>
      <c r="C79" s="28" t="s">
        <v>108</v>
      </c>
      <c r="D79" s="28" t="s">
        <v>109</v>
      </c>
      <c r="E79" s="40" t="s">
        <v>269</v>
      </c>
      <c r="F79" s="35" t="s">
        <v>271</v>
      </c>
      <c r="G79" s="36" t="s">
        <v>77</v>
      </c>
      <c r="H79" s="37">
        <v>30000</v>
      </c>
      <c r="I79" s="37">
        <v>30000</v>
      </c>
      <c r="J79" s="36">
        <v>861</v>
      </c>
      <c r="K79" s="36">
        <v>0</v>
      </c>
      <c r="L79" s="36">
        <v>912</v>
      </c>
      <c r="M79" s="39">
        <f>'[1]Table 1'!M90</f>
        <v>5450.65</v>
      </c>
      <c r="N79" s="38">
        <f t="shared" si="2"/>
        <v>7223.65</v>
      </c>
      <c r="O79" s="38">
        <f t="shared" si="3"/>
        <v>22776.35</v>
      </c>
    </row>
    <row r="80" spans="1:15" s="15" customFormat="1" ht="15" x14ac:dyDescent="0.25">
      <c r="A80" s="33"/>
      <c r="B80" s="34">
        <v>70</v>
      </c>
      <c r="C80" s="28" t="s">
        <v>110</v>
      </c>
      <c r="D80" s="28" t="s">
        <v>76</v>
      </c>
      <c r="E80" s="40" t="s">
        <v>269</v>
      </c>
      <c r="F80" s="35" t="s">
        <v>270</v>
      </c>
      <c r="G80" s="36" t="s">
        <v>77</v>
      </c>
      <c r="H80" s="37">
        <v>18000</v>
      </c>
      <c r="I80" s="37">
        <v>18000</v>
      </c>
      <c r="J80" s="36">
        <v>516.6</v>
      </c>
      <c r="K80" s="36">
        <v>0</v>
      </c>
      <c r="L80" s="36">
        <v>547.20000000000005</v>
      </c>
      <c r="M80" s="39">
        <f>'[1]Table 1'!M91</f>
        <v>2003.68</v>
      </c>
      <c r="N80" s="38">
        <f t="shared" si="2"/>
        <v>3067.4800000000005</v>
      </c>
      <c r="O80" s="38">
        <f t="shared" si="3"/>
        <v>14932.52</v>
      </c>
    </row>
    <row r="81" spans="1:15" s="15" customFormat="1" ht="15" x14ac:dyDescent="0.25">
      <c r="A81" s="33"/>
      <c r="B81" s="34">
        <v>71</v>
      </c>
      <c r="C81" s="28" t="s">
        <v>111</v>
      </c>
      <c r="D81" s="28" t="s">
        <v>76</v>
      </c>
      <c r="E81" s="40" t="s">
        <v>269</v>
      </c>
      <c r="F81" s="35" t="s">
        <v>271</v>
      </c>
      <c r="G81" s="36" t="s">
        <v>77</v>
      </c>
      <c r="H81" s="37">
        <v>18000</v>
      </c>
      <c r="I81" s="37">
        <v>18000</v>
      </c>
      <c r="J81" s="36">
        <v>516.6</v>
      </c>
      <c r="K81" s="36">
        <v>0</v>
      </c>
      <c r="L81" s="36">
        <v>547.20000000000005</v>
      </c>
      <c r="M81" s="39">
        <f>'[1]Table 1'!M92</f>
        <v>25</v>
      </c>
      <c r="N81" s="38">
        <f t="shared" si="2"/>
        <v>1088.8000000000002</v>
      </c>
      <c r="O81" s="38">
        <f t="shared" si="3"/>
        <v>16911.2</v>
      </c>
    </row>
    <row r="82" spans="1:15" s="15" customFormat="1" ht="15" x14ac:dyDescent="0.25">
      <c r="A82" s="33"/>
      <c r="B82" s="34">
        <v>72</v>
      </c>
      <c r="C82" s="28" t="s">
        <v>112</v>
      </c>
      <c r="D82" s="28" t="s">
        <v>284</v>
      </c>
      <c r="E82" s="40" t="s">
        <v>269</v>
      </c>
      <c r="F82" s="35" t="s">
        <v>271</v>
      </c>
      <c r="G82" s="36" t="s">
        <v>77</v>
      </c>
      <c r="H82" s="37">
        <v>25000</v>
      </c>
      <c r="I82" s="37">
        <v>25000</v>
      </c>
      <c r="J82" s="36">
        <v>717.5</v>
      </c>
      <c r="K82" s="36">
        <v>0</v>
      </c>
      <c r="L82" s="36">
        <v>760</v>
      </c>
      <c r="M82" s="39">
        <f>'[1]Table 1'!M93</f>
        <v>1328.76</v>
      </c>
      <c r="N82" s="38">
        <f t="shared" si="2"/>
        <v>2806.26</v>
      </c>
      <c r="O82" s="38">
        <f t="shared" si="3"/>
        <v>22193.739999999998</v>
      </c>
    </row>
    <row r="83" spans="1:15" s="15" customFormat="1" ht="15" x14ac:dyDescent="0.25">
      <c r="A83" s="33"/>
      <c r="B83" s="34">
        <v>73</v>
      </c>
      <c r="C83" s="28" t="s">
        <v>114</v>
      </c>
      <c r="D83" s="28" t="s">
        <v>76</v>
      </c>
      <c r="E83" s="40" t="s">
        <v>269</v>
      </c>
      <c r="F83" s="35" t="s">
        <v>271</v>
      </c>
      <c r="G83" s="36" t="s">
        <v>77</v>
      </c>
      <c r="H83" s="37">
        <v>18000</v>
      </c>
      <c r="I83" s="37">
        <v>18000</v>
      </c>
      <c r="J83" s="36">
        <v>516.6</v>
      </c>
      <c r="K83" s="36">
        <v>0</v>
      </c>
      <c r="L83" s="36">
        <v>547.20000000000005</v>
      </c>
      <c r="M83" s="39">
        <f>'[1]Table 1'!M94</f>
        <v>1025</v>
      </c>
      <c r="N83" s="38">
        <f t="shared" si="2"/>
        <v>2088.8000000000002</v>
      </c>
      <c r="O83" s="38">
        <f t="shared" si="3"/>
        <v>15911.2</v>
      </c>
    </row>
    <row r="84" spans="1:15" s="15" customFormat="1" ht="15" x14ac:dyDescent="0.25">
      <c r="A84" s="33"/>
      <c r="B84" s="34">
        <v>74</v>
      </c>
      <c r="C84" s="28" t="s">
        <v>115</v>
      </c>
      <c r="D84" s="28" t="s">
        <v>76</v>
      </c>
      <c r="E84" s="40" t="s">
        <v>269</v>
      </c>
      <c r="F84" s="35" t="s">
        <v>271</v>
      </c>
      <c r="G84" s="36" t="s">
        <v>77</v>
      </c>
      <c r="H84" s="37">
        <v>18000</v>
      </c>
      <c r="I84" s="37">
        <v>18000</v>
      </c>
      <c r="J84" s="36">
        <v>516.6</v>
      </c>
      <c r="K84" s="36">
        <v>0</v>
      </c>
      <c r="L84" s="36">
        <v>547.20000000000005</v>
      </c>
      <c r="M84" s="39">
        <f>'[1]Table 1'!M95</f>
        <v>2490.67</v>
      </c>
      <c r="N84" s="38">
        <f t="shared" si="2"/>
        <v>3554.4700000000003</v>
      </c>
      <c r="O84" s="38">
        <f t="shared" si="3"/>
        <v>14445.529999999999</v>
      </c>
    </row>
    <row r="85" spans="1:15" s="15" customFormat="1" ht="15" x14ac:dyDescent="0.25">
      <c r="A85" s="33"/>
      <c r="B85" s="34">
        <v>75</v>
      </c>
      <c r="C85" s="28" t="s">
        <v>116</v>
      </c>
      <c r="D85" s="28" t="s">
        <v>113</v>
      </c>
      <c r="E85" s="40" t="s">
        <v>269</v>
      </c>
      <c r="F85" s="35" t="s">
        <v>271</v>
      </c>
      <c r="G85" s="36" t="s">
        <v>77</v>
      </c>
      <c r="H85" s="37">
        <v>25000</v>
      </c>
      <c r="I85" s="37">
        <v>25000</v>
      </c>
      <c r="J85" s="36">
        <v>717.5</v>
      </c>
      <c r="K85" s="36">
        <v>0</v>
      </c>
      <c r="L85" s="36">
        <v>760</v>
      </c>
      <c r="M85" s="39">
        <f>'[1]Table 1'!M96</f>
        <v>525</v>
      </c>
      <c r="N85" s="38">
        <f t="shared" si="2"/>
        <v>2002.5</v>
      </c>
      <c r="O85" s="38">
        <f t="shared" si="3"/>
        <v>22997.5</v>
      </c>
    </row>
    <row r="86" spans="1:15" s="15" customFormat="1" ht="15" x14ac:dyDescent="0.25">
      <c r="A86" s="33"/>
      <c r="B86" s="34">
        <v>76</v>
      </c>
      <c r="C86" s="28" t="s">
        <v>117</v>
      </c>
      <c r="D86" s="28" t="s">
        <v>76</v>
      </c>
      <c r="E86" s="40" t="s">
        <v>269</v>
      </c>
      <c r="F86" s="35" t="s">
        <v>270</v>
      </c>
      <c r="G86" s="36" t="s">
        <v>77</v>
      </c>
      <c r="H86" s="37">
        <v>15000</v>
      </c>
      <c r="I86" s="37">
        <v>15000</v>
      </c>
      <c r="J86" s="36">
        <v>430.5</v>
      </c>
      <c r="K86" s="36">
        <v>0</v>
      </c>
      <c r="L86" s="36">
        <v>456</v>
      </c>
      <c r="M86" s="39">
        <f>'[1]Table 1'!M97</f>
        <v>525</v>
      </c>
      <c r="N86" s="38">
        <f t="shared" si="2"/>
        <v>1411.5</v>
      </c>
      <c r="O86" s="38">
        <f t="shared" si="3"/>
        <v>13588.5</v>
      </c>
    </row>
    <row r="87" spans="1:15" s="15" customFormat="1" ht="15" x14ac:dyDescent="0.25">
      <c r="A87" s="33"/>
      <c r="B87" s="34">
        <v>77</v>
      </c>
      <c r="C87" s="28" t="s">
        <v>118</v>
      </c>
      <c r="D87" s="28" t="s">
        <v>119</v>
      </c>
      <c r="E87" s="40" t="s">
        <v>269</v>
      </c>
      <c r="F87" s="35" t="s">
        <v>271</v>
      </c>
      <c r="G87" s="36" t="s">
        <v>77</v>
      </c>
      <c r="H87" s="37">
        <v>50000</v>
      </c>
      <c r="I87" s="37">
        <v>50000</v>
      </c>
      <c r="J87" s="36">
        <v>1435</v>
      </c>
      <c r="K87" s="36">
        <v>1854</v>
      </c>
      <c r="L87" s="36">
        <v>1520</v>
      </c>
      <c r="M87" s="39">
        <f>'[1]Table 1'!M98</f>
        <v>525</v>
      </c>
      <c r="N87" s="38">
        <f t="shared" si="2"/>
        <v>5334</v>
      </c>
      <c r="O87" s="38">
        <f t="shared" si="3"/>
        <v>44666</v>
      </c>
    </row>
    <row r="88" spans="1:15" s="15" customFormat="1" ht="15" x14ac:dyDescent="0.25">
      <c r="A88" s="33"/>
      <c r="B88" s="34">
        <v>78</v>
      </c>
      <c r="C88" s="28" t="s">
        <v>120</v>
      </c>
      <c r="D88" s="28" t="s">
        <v>76</v>
      </c>
      <c r="E88" s="40" t="s">
        <v>269</v>
      </c>
      <c r="F88" s="35" t="s">
        <v>271</v>
      </c>
      <c r="G88" s="36" t="s">
        <v>77</v>
      </c>
      <c r="H88" s="37">
        <v>16000</v>
      </c>
      <c r="I88" s="37">
        <v>16000</v>
      </c>
      <c r="J88" s="36">
        <v>459.2</v>
      </c>
      <c r="K88" s="36">
        <v>0</v>
      </c>
      <c r="L88" s="38">
        <v>486.4</v>
      </c>
      <c r="M88" s="39">
        <f>'[1]Table 1'!M99</f>
        <v>525</v>
      </c>
      <c r="N88" s="38">
        <f t="shared" si="2"/>
        <v>1470.6</v>
      </c>
      <c r="O88" s="38">
        <f t="shared" si="3"/>
        <v>14529.4</v>
      </c>
    </row>
    <row r="89" spans="1:15" s="15" customFormat="1" ht="15" x14ac:dyDescent="0.25">
      <c r="A89" s="33"/>
      <c r="B89" s="34">
        <v>79</v>
      </c>
      <c r="C89" s="28" t="s">
        <v>121</v>
      </c>
      <c r="D89" s="28" t="s">
        <v>76</v>
      </c>
      <c r="E89" s="40" t="s">
        <v>269</v>
      </c>
      <c r="F89" s="35" t="s">
        <v>271</v>
      </c>
      <c r="G89" s="36" t="s">
        <v>77</v>
      </c>
      <c r="H89" s="37">
        <v>16000</v>
      </c>
      <c r="I89" s="37">
        <v>16000</v>
      </c>
      <c r="J89" s="38">
        <v>459.2</v>
      </c>
      <c r="K89" s="36">
        <v>0</v>
      </c>
      <c r="L89" s="38">
        <v>486.4</v>
      </c>
      <c r="M89" s="39">
        <f>'[1]Table 1'!M100</f>
        <v>525</v>
      </c>
      <c r="N89" s="38">
        <f t="shared" si="2"/>
        <v>1470.6</v>
      </c>
      <c r="O89" s="38">
        <f t="shared" si="3"/>
        <v>14529.4</v>
      </c>
    </row>
    <row r="90" spans="1:15" s="15" customFormat="1" ht="15" x14ac:dyDescent="0.25">
      <c r="A90" s="33"/>
      <c r="B90" s="34">
        <v>80</v>
      </c>
      <c r="C90" s="28" t="s">
        <v>122</v>
      </c>
      <c r="D90" s="28" t="s">
        <v>123</v>
      </c>
      <c r="E90" s="40" t="s">
        <v>269</v>
      </c>
      <c r="F90" s="35" t="s">
        <v>271</v>
      </c>
      <c r="G90" s="36" t="s">
        <v>77</v>
      </c>
      <c r="H90" s="37">
        <v>18000</v>
      </c>
      <c r="I90" s="37">
        <v>18000</v>
      </c>
      <c r="J90" s="36">
        <v>516.6</v>
      </c>
      <c r="K90" s="36">
        <v>0</v>
      </c>
      <c r="L90" s="36">
        <v>547.20000000000005</v>
      </c>
      <c r="M90" s="39">
        <f>'[1]Table 1'!M101</f>
        <v>525</v>
      </c>
      <c r="N90" s="38">
        <f t="shared" si="2"/>
        <v>1588.8000000000002</v>
      </c>
      <c r="O90" s="38">
        <f t="shared" si="3"/>
        <v>16411.2</v>
      </c>
    </row>
    <row r="91" spans="1:15" s="15" customFormat="1" ht="15" x14ac:dyDescent="0.25">
      <c r="A91" s="33"/>
      <c r="B91" s="34">
        <v>81</v>
      </c>
      <c r="C91" s="28" t="s">
        <v>124</v>
      </c>
      <c r="D91" s="28" t="s">
        <v>125</v>
      </c>
      <c r="E91" s="40" t="s">
        <v>269</v>
      </c>
      <c r="F91" s="35" t="s">
        <v>271</v>
      </c>
      <c r="G91" s="36" t="s">
        <v>77</v>
      </c>
      <c r="H91" s="37">
        <v>30000</v>
      </c>
      <c r="I91" s="37">
        <v>30000</v>
      </c>
      <c r="J91" s="36">
        <v>861</v>
      </c>
      <c r="K91" s="36">
        <v>0</v>
      </c>
      <c r="L91" s="36">
        <v>912</v>
      </c>
      <c r="M91" s="39">
        <f>'[1]Table 1'!M102</f>
        <v>525</v>
      </c>
      <c r="N91" s="38">
        <f t="shared" si="2"/>
        <v>2298</v>
      </c>
      <c r="O91" s="38">
        <f t="shared" si="3"/>
        <v>27702</v>
      </c>
    </row>
    <row r="92" spans="1:15" s="15" customFormat="1" ht="15" x14ac:dyDescent="0.25">
      <c r="A92" s="33"/>
      <c r="B92" s="34">
        <v>82</v>
      </c>
      <c r="C92" s="28" t="s">
        <v>126</v>
      </c>
      <c r="D92" s="28" t="s">
        <v>123</v>
      </c>
      <c r="E92" s="40" t="s">
        <v>269</v>
      </c>
      <c r="F92" s="35" t="s">
        <v>271</v>
      </c>
      <c r="G92" s="36" t="s">
        <v>77</v>
      </c>
      <c r="H92" s="37">
        <v>18000</v>
      </c>
      <c r="I92" s="37">
        <v>18000</v>
      </c>
      <c r="J92" s="36">
        <v>516.6</v>
      </c>
      <c r="K92" s="36">
        <v>0</v>
      </c>
      <c r="L92" s="36">
        <v>547.20000000000005</v>
      </c>
      <c r="M92" s="39">
        <f>'[1]Table 1'!M103</f>
        <v>2858.22</v>
      </c>
      <c r="N92" s="38">
        <f t="shared" si="2"/>
        <v>3922.02</v>
      </c>
      <c r="O92" s="38">
        <f t="shared" si="3"/>
        <v>14077.98</v>
      </c>
    </row>
    <row r="93" spans="1:15" s="15" customFormat="1" ht="15" x14ac:dyDescent="0.25">
      <c r="A93" s="33"/>
      <c r="B93" s="34">
        <v>83</v>
      </c>
      <c r="C93" s="28" t="s">
        <v>127</v>
      </c>
      <c r="D93" s="28" t="s">
        <v>76</v>
      </c>
      <c r="E93" s="40" t="s">
        <v>269</v>
      </c>
      <c r="F93" s="35" t="s">
        <v>270</v>
      </c>
      <c r="G93" s="36" t="s">
        <v>77</v>
      </c>
      <c r="H93" s="37">
        <v>18000</v>
      </c>
      <c r="I93" s="37">
        <v>18000</v>
      </c>
      <c r="J93" s="36">
        <v>516.6</v>
      </c>
      <c r="K93" s="36">
        <v>0</v>
      </c>
      <c r="L93" s="36">
        <v>547.20000000000005</v>
      </c>
      <c r="M93" s="39">
        <f>'[1]Table 1'!M104</f>
        <v>525</v>
      </c>
      <c r="N93" s="38">
        <f t="shared" si="2"/>
        <v>1588.8000000000002</v>
      </c>
      <c r="O93" s="38">
        <f t="shared" si="3"/>
        <v>16411.2</v>
      </c>
    </row>
    <row r="94" spans="1:15" s="15" customFormat="1" ht="15" x14ac:dyDescent="0.25">
      <c r="A94" s="33"/>
      <c r="B94" s="34">
        <v>84</v>
      </c>
      <c r="C94" s="28" t="s">
        <v>275</v>
      </c>
      <c r="D94" s="28" t="s">
        <v>76</v>
      </c>
      <c r="E94" s="40" t="s">
        <v>269</v>
      </c>
      <c r="F94" s="35" t="s">
        <v>271</v>
      </c>
      <c r="G94" s="36" t="s">
        <v>77</v>
      </c>
      <c r="H94" s="37">
        <v>18000</v>
      </c>
      <c r="I94" s="37">
        <v>18000</v>
      </c>
      <c r="J94" s="36">
        <v>516.6</v>
      </c>
      <c r="K94" s="36">
        <v>0</v>
      </c>
      <c r="L94" s="36">
        <v>547.20000000000005</v>
      </c>
      <c r="M94" s="39">
        <f>'[1]Table 1'!M105</f>
        <v>1025</v>
      </c>
      <c r="N94" s="38">
        <f t="shared" si="2"/>
        <v>2088.8000000000002</v>
      </c>
      <c r="O94" s="38">
        <f t="shared" si="3"/>
        <v>15911.2</v>
      </c>
    </row>
    <row r="95" spans="1:15" s="15" customFormat="1" ht="15" x14ac:dyDescent="0.25">
      <c r="A95" s="33"/>
      <c r="B95" s="34">
        <v>85</v>
      </c>
      <c r="C95" s="28" t="s">
        <v>278</v>
      </c>
      <c r="D95" s="28" t="s">
        <v>86</v>
      </c>
      <c r="E95" s="40" t="s">
        <v>269</v>
      </c>
      <c r="F95" s="35" t="s">
        <v>270</v>
      </c>
      <c r="G95" s="36" t="s">
        <v>77</v>
      </c>
      <c r="H95" s="37">
        <v>18000</v>
      </c>
      <c r="I95" s="37">
        <v>18000</v>
      </c>
      <c r="J95" s="36">
        <v>516.6</v>
      </c>
      <c r="K95" s="36">
        <v>0</v>
      </c>
      <c r="L95" s="36">
        <v>547.20000000000005</v>
      </c>
      <c r="M95" s="39">
        <f>'[1]Table 1'!M106</f>
        <v>525</v>
      </c>
      <c r="N95" s="38">
        <f t="shared" si="2"/>
        <v>1588.8000000000002</v>
      </c>
      <c r="O95" s="38">
        <f t="shared" si="3"/>
        <v>16411.2</v>
      </c>
    </row>
    <row r="96" spans="1:15" s="15" customFormat="1" ht="15" x14ac:dyDescent="0.25">
      <c r="A96" s="33"/>
      <c r="B96" s="34">
        <v>86</v>
      </c>
      <c r="C96" s="28" t="s">
        <v>279</v>
      </c>
      <c r="D96" s="28" t="s">
        <v>76</v>
      </c>
      <c r="E96" s="40" t="s">
        <v>269</v>
      </c>
      <c r="F96" s="35" t="s">
        <v>270</v>
      </c>
      <c r="G96" s="36" t="s">
        <v>77</v>
      </c>
      <c r="H96" s="37">
        <v>18000</v>
      </c>
      <c r="I96" s="37">
        <v>18000</v>
      </c>
      <c r="J96" s="36">
        <v>516.6</v>
      </c>
      <c r="K96" s="36">
        <v>0</v>
      </c>
      <c r="L96" s="36">
        <v>547.20000000000005</v>
      </c>
      <c r="M96" s="39">
        <f>'[1]Table 1'!M107</f>
        <v>525</v>
      </c>
      <c r="N96" s="38">
        <f t="shared" si="2"/>
        <v>1588.8000000000002</v>
      </c>
      <c r="O96" s="38">
        <f t="shared" si="3"/>
        <v>16411.2</v>
      </c>
    </row>
    <row r="97" spans="1:15" s="15" customFormat="1" ht="15" x14ac:dyDescent="0.25">
      <c r="A97" s="33"/>
      <c r="B97" s="34">
        <v>87</v>
      </c>
      <c r="C97" s="28" t="s">
        <v>280</v>
      </c>
      <c r="D97" s="28" t="s">
        <v>76</v>
      </c>
      <c r="E97" s="40" t="s">
        <v>269</v>
      </c>
      <c r="F97" s="35" t="s">
        <v>271</v>
      </c>
      <c r="G97" s="36" t="s">
        <v>77</v>
      </c>
      <c r="H97" s="37">
        <v>18000</v>
      </c>
      <c r="I97" s="37">
        <v>18000</v>
      </c>
      <c r="J97" s="36">
        <v>516.6</v>
      </c>
      <c r="K97" s="36">
        <v>0</v>
      </c>
      <c r="L97" s="36">
        <v>547.20000000000005</v>
      </c>
      <c r="M97" s="39">
        <f>'[1]Table 1'!M108</f>
        <v>525</v>
      </c>
      <c r="N97" s="38">
        <f t="shared" si="2"/>
        <v>1588.8000000000002</v>
      </c>
      <c r="O97" s="38">
        <f t="shared" si="3"/>
        <v>16411.2</v>
      </c>
    </row>
    <row r="98" spans="1:15" s="15" customFormat="1" ht="15" x14ac:dyDescent="0.25">
      <c r="A98" s="33"/>
      <c r="B98" s="34">
        <v>88</v>
      </c>
      <c r="C98" s="28" t="s">
        <v>128</v>
      </c>
      <c r="D98" s="28" t="s">
        <v>119</v>
      </c>
      <c r="E98" s="40" t="s">
        <v>269</v>
      </c>
      <c r="F98" s="35" t="s">
        <v>271</v>
      </c>
      <c r="G98" s="36" t="s">
        <v>77</v>
      </c>
      <c r="H98" s="37">
        <v>40000</v>
      </c>
      <c r="I98" s="37">
        <v>40000</v>
      </c>
      <c r="J98" s="36">
        <v>1148</v>
      </c>
      <c r="K98" s="36">
        <v>442.65</v>
      </c>
      <c r="L98" s="36">
        <v>1216</v>
      </c>
      <c r="M98" s="39">
        <f>'[1]Table 1'!M109</f>
        <v>1983.54</v>
      </c>
      <c r="N98" s="38">
        <f t="shared" si="2"/>
        <v>4790.1900000000005</v>
      </c>
      <c r="O98" s="38">
        <f t="shared" si="3"/>
        <v>35209.81</v>
      </c>
    </row>
    <row r="99" spans="1:15" s="15" customFormat="1" ht="15" x14ac:dyDescent="0.25">
      <c r="A99" s="33"/>
      <c r="B99" s="34">
        <v>89</v>
      </c>
      <c r="C99" s="28" t="s">
        <v>292</v>
      </c>
      <c r="D99" s="28" t="s">
        <v>76</v>
      </c>
      <c r="E99" s="40" t="s">
        <v>269</v>
      </c>
      <c r="F99" s="35" t="s">
        <v>270</v>
      </c>
      <c r="G99" s="36" t="s">
        <v>77</v>
      </c>
      <c r="H99" s="37">
        <v>18000</v>
      </c>
      <c r="I99" s="37">
        <v>18000</v>
      </c>
      <c r="J99" s="36">
        <v>516.6</v>
      </c>
      <c r="K99" s="36">
        <v>0</v>
      </c>
      <c r="L99" s="36">
        <v>547.20000000000005</v>
      </c>
      <c r="M99" s="39">
        <f>'[1]Table 1'!M110</f>
        <v>525</v>
      </c>
      <c r="N99" s="38">
        <f>J99+L99+M99</f>
        <v>1588.8000000000002</v>
      </c>
      <c r="O99" s="38">
        <f t="shared" si="3"/>
        <v>16411.2</v>
      </c>
    </row>
    <row r="100" spans="1:15" s="15" customFormat="1" ht="15" x14ac:dyDescent="0.25">
      <c r="A100" s="33"/>
      <c r="B100" s="34">
        <v>90</v>
      </c>
      <c r="C100" s="28" t="s">
        <v>129</v>
      </c>
      <c r="D100" s="28" t="s">
        <v>130</v>
      </c>
      <c r="E100" s="40" t="s">
        <v>269</v>
      </c>
      <c r="F100" s="35" t="s">
        <v>270</v>
      </c>
      <c r="G100" s="36" t="s">
        <v>131</v>
      </c>
      <c r="H100" s="37">
        <v>110000</v>
      </c>
      <c r="I100" s="37">
        <v>110000</v>
      </c>
      <c r="J100" s="36">
        <v>3157</v>
      </c>
      <c r="K100" s="36">
        <v>13977.67</v>
      </c>
      <c r="L100" s="36">
        <v>3344</v>
      </c>
      <c r="M100" s="38">
        <f>'[1]Table 1'!M113</f>
        <v>6279.89</v>
      </c>
      <c r="N100" s="38">
        <f t="shared" si="2"/>
        <v>26758.559999999998</v>
      </c>
      <c r="O100" s="38">
        <f t="shared" si="3"/>
        <v>83241.440000000002</v>
      </c>
    </row>
    <row r="101" spans="1:15" s="15" customFormat="1" ht="15" x14ac:dyDescent="0.25">
      <c r="A101" s="33"/>
      <c r="B101" s="34">
        <v>91</v>
      </c>
      <c r="C101" s="28" t="s">
        <v>132</v>
      </c>
      <c r="D101" s="28" t="s">
        <v>48</v>
      </c>
      <c r="E101" s="40" t="s">
        <v>269</v>
      </c>
      <c r="F101" s="35" t="s">
        <v>270</v>
      </c>
      <c r="G101" s="36" t="s">
        <v>131</v>
      </c>
      <c r="H101" s="37">
        <v>30000</v>
      </c>
      <c r="I101" s="37">
        <v>30000</v>
      </c>
      <c r="J101" s="38">
        <v>861</v>
      </c>
      <c r="K101" s="36">
        <v>0</v>
      </c>
      <c r="L101" s="38">
        <v>912</v>
      </c>
      <c r="M101" s="38">
        <f>'[1]Table 1'!M114</f>
        <v>2358.5100000000002</v>
      </c>
      <c r="N101" s="38">
        <f t="shared" si="2"/>
        <v>4131.51</v>
      </c>
      <c r="O101" s="38">
        <f t="shared" si="3"/>
        <v>25868.489999999998</v>
      </c>
    </row>
    <row r="102" spans="1:15" s="15" customFormat="1" ht="15" x14ac:dyDescent="0.25">
      <c r="A102" s="33"/>
      <c r="B102" s="34">
        <v>92</v>
      </c>
      <c r="C102" s="28" t="s">
        <v>133</v>
      </c>
      <c r="D102" s="28" t="s">
        <v>134</v>
      </c>
      <c r="E102" s="40" t="s">
        <v>269</v>
      </c>
      <c r="F102" s="35" t="s">
        <v>270</v>
      </c>
      <c r="G102" s="36" t="s">
        <v>131</v>
      </c>
      <c r="H102" s="37">
        <v>20000</v>
      </c>
      <c r="I102" s="37">
        <v>20000</v>
      </c>
      <c r="J102" s="38">
        <v>574</v>
      </c>
      <c r="K102" s="36">
        <v>0</v>
      </c>
      <c r="L102" s="38">
        <v>608</v>
      </c>
      <c r="M102" s="38">
        <f>'[1]Table 1'!M115</f>
        <v>3959.89</v>
      </c>
      <c r="N102" s="38">
        <f t="shared" si="2"/>
        <v>5141.8899999999994</v>
      </c>
      <c r="O102" s="38">
        <f t="shared" si="3"/>
        <v>14858.11</v>
      </c>
    </row>
    <row r="103" spans="1:15" s="15" customFormat="1" ht="15" x14ac:dyDescent="0.25">
      <c r="A103" s="33"/>
      <c r="B103" s="34">
        <v>93</v>
      </c>
      <c r="C103" s="28" t="s">
        <v>135</v>
      </c>
      <c r="D103" s="28" t="s">
        <v>134</v>
      </c>
      <c r="E103" s="40" t="s">
        <v>269</v>
      </c>
      <c r="F103" s="35" t="s">
        <v>270</v>
      </c>
      <c r="G103" s="36" t="s">
        <v>131</v>
      </c>
      <c r="H103" s="37">
        <v>20000</v>
      </c>
      <c r="I103" s="37">
        <v>20000</v>
      </c>
      <c r="J103" s="36">
        <v>574</v>
      </c>
      <c r="K103" s="36">
        <v>0</v>
      </c>
      <c r="L103" s="38">
        <v>608</v>
      </c>
      <c r="M103" s="38">
        <f>'[1]Table 1'!M116</f>
        <v>4380.38</v>
      </c>
      <c r="N103" s="38">
        <f t="shared" si="2"/>
        <v>5562.38</v>
      </c>
      <c r="O103" s="38">
        <f t="shared" si="3"/>
        <v>14437.619999999999</v>
      </c>
    </row>
    <row r="104" spans="1:15" s="15" customFormat="1" ht="15" x14ac:dyDescent="0.25">
      <c r="A104" s="33"/>
      <c r="B104" s="34">
        <v>94</v>
      </c>
      <c r="C104" s="28" t="s">
        <v>136</v>
      </c>
      <c r="D104" s="28" t="s">
        <v>137</v>
      </c>
      <c r="E104" s="40" t="s">
        <v>269</v>
      </c>
      <c r="F104" s="35" t="s">
        <v>270</v>
      </c>
      <c r="G104" s="36" t="s">
        <v>131</v>
      </c>
      <c r="H104" s="37">
        <v>30000</v>
      </c>
      <c r="I104" s="37">
        <v>30000</v>
      </c>
      <c r="J104" s="38">
        <v>861</v>
      </c>
      <c r="K104" s="36">
        <v>0</v>
      </c>
      <c r="L104" s="38">
        <v>912</v>
      </c>
      <c r="M104" s="38">
        <f>'[1]Table 1'!M117</f>
        <v>525</v>
      </c>
      <c r="N104" s="38">
        <f t="shared" si="2"/>
        <v>2298</v>
      </c>
      <c r="O104" s="38">
        <f t="shared" si="3"/>
        <v>27702</v>
      </c>
    </row>
    <row r="105" spans="1:15" s="15" customFormat="1" ht="15" x14ac:dyDescent="0.25">
      <c r="A105" s="33"/>
      <c r="B105" s="34">
        <v>95</v>
      </c>
      <c r="C105" s="28" t="s">
        <v>138</v>
      </c>
      <c r="D105" s="28" t="s">
        <v>134</v>
      </c>
      <c r="E105" s="40" t="s">
        <v>269</v>
      </c>
      <c r="F105" s="35" t="s">
        <v>270</v>
      </c>
      <c r="G105" s="36" t="s">
        <v>131</v>
      </c>
      <c r="H105" s="37">
        <v>20000</v>
      </c>
      <c r="I105" s="37">
        <v>20000</v>
      </c>
      <c r="J105" s="36">
        <v>574</v>
      </c>
      <c r="K105" s="36">
        <v>0</v>
      </c>
      <c r="L105" s="36">
        <v>608</v>
      </c>
      <c r="M105" s="38">
        <f>'[1]Table 1'!M118</f>
        <v>3559.68</v>
      </c>
      <c r="N105" s="38">
        <f t="shared" si="2"/>
        <v>4741.68</v>
      </c>
      <c r="O105" s="38">
        <f t="shared" si="3"/>
        <v>15258.32</v>
      </c>
    </row>
    <row r="106" spans="1:15" s="15" customFormat="1" ht="15" x14ac:dyDescent="0.25">
      <c r="A106" s="33"/>
      <c r="B106" s="34">
        <v>96</v>
      </c>
      <c r="C106" s="28" t="s">
        <v>139</v>
      </c>
      <c r="D106" s="28" t="s">
        <v>134</v>
      </c>
      <c r="E106" s="40" t="s">
        <v>269</v>
      </c>
      <c r="F106" s="35" t="s">
        <v>270</v>
      </c>
      <c r="G106" s="36" t="s">
        <v>131</v>
      </c>
      <c r="H106" s="37">
        <v>20000</v>
      </c>
      <c r="I106" s="37">
        <v>20000</v>
      </c>
      <c r="J106" s="36">
        <v>574</v>
      </c>
      <c r="K106" s="36">
        <v>0</v>
      </c>
      <c r="L106" s="36">
        <v>608</v>
      </c>
      <c r="M106" s="38">
        <f>'[1]Table 1'!M119</f>
        <v>25</v>
      </c>
      <c r="N106" s="38">
        <f t="shared" si="2"/>
        <v>1207</v>
      </c>
      <c r="O106" s="38">
        <f t="shared" si="3"/>
        <v>18793</v>
      </c>
    </row>
    <row r="107" spans="1:15" s="15" customFormat="1" ht="15" x14ac:dyDescent="0.25">
      <c r="A107" s="33"/>
      <c r="B107" s="34">
        <v>97</v>
      </c>
      <c r="C107" s="28" t="s">
        <v>140</v>
      </c>
      <c r="D107" s="28" t="s">
        <v>134</v>
      </c>
      <c r="E107" s="40" t="s">
        <v>269</v>
      </c>
      <c r="F107" s="35" t="s">
        <v>270</v>
      </c>
      <c r="G107" s="36" t="s">
        <v>131</v>
      </c>
      <c r="H107" s="37">
        <v>20000</v>
      </c>
      <c r="I107" s="37">
        <v>20000</v>
      </c>
      <c r="J107" s="36">
        <v>574</v>
      </c>
      <c r="K107" s="36">
        <v>0</v>
      </c>
      <c r="L107" s="36">
        <v>608</v>
      </c>
      <c r="M107" s="38">
        <f>'[1]Table 1'!M120</f>
        <v>1025</v>
      </c>
      <c r="N107" s="38">
        <f t="shared" si="2"/>
        <v>2207</v>
      </c>
      <c r="O107" s="38">
        <f t="shared" si="3"/>
        <v>17793</v>
      </c>
    </row>
    <row r="108" spans="1:15" s="15" customFormat="1" ht="15" x14ac:dyDescent="0.25">
      <c r="A108" s="33"/>
      <c r="B108" s="34">
        <v>98</v>
      </c>
      <c r="C108" s="28" t="s">
        <v>141</v>
      </c>
      <c r="D108" s="28" t="s">
        <v>134</v>
      </c>
      <c r="E108" s="40" t="s">
        <v>269</v>
      </c>
      <c r="F108" s="35" t="s">
        <v>270</v>
      </c>
      <c r="G108" s="36" t="s">
        <v>131</v>
      </c>
      <c r="H108" s="37">
        <v>20000</v>
      </c>
      <c r="I108" s="37">
        <v>20000</v>
      </c>
      <c r="J108" s="36">
        <v>574</v>
      </c>
      <c r="K108" s="36">
        <v>0</v>
      </c>
      <c r="L108" s="36">
        <v>608</v>
      </c>
      <c r="M108" s="38">
        <f>'[1]Table 1'!M121</f>
        <v>3805.44</v>
      </c>
      <c r="N108" s="38">
        <f t="shared" si="2"/>
        <v>4987.4400000000005</v>
      </c>
      <c r="O108" s="38">
        <f t="shared" si="3"/>
        <v>15012.56</v>
      </c>
    </row>
    <row r="109" spans="1:15" s="15" customFormat="1" ht="15" x14ac:dyDescent="0.25">
      <c r="A109" s="33"/>
      <c r="B109" s="34">
        <v>99</v>
      </c>
      <c r="C109" s="28" t="s">
        <v>282</v>
      </c>
      <c r="D109" s="28" t="s">
        <v>283</v>
      </c>
      <c r="E109" s="40" t="s">
        <v>269</v>
      </c>
      <c r="F109" s="35" t="s">
        <v>271</v>
      </c>
      <c r="G109" s="36" t="s">
        <v>131</v>
      </c>
      <c r="H109" s="37">
        <v>20000</v>
      </c>
      <c r="I109" s="37">
        <v>20000</v>
      </c>
      <c r="J109" s="36">
        <v>574</v>
      </c>
      <c r="K109" s="36">
        <v>0</v>
      </c>
      <c r="L109" s="36">
        <v>608</v>
      </c>
      <c r="M109" s="38">
        <f>'[1]Table 1'!M122</f>
        <v>2443.39</v>
      </c>
      <c r="N109" s="38">
        <f t="shared" si="2"/>
        <v>3625.39</v>
      </c>
      <c r="O109" s="38">
        <f t="shared" si="3"/>
        <v>16374.61</v>
      </c>
    </row>
    <row r="110" spans="1:15" s="15" customFormat="1" ht="15" x14ac:dyDescent="0.25">
      <c r="A110" s="33"/>
      <c r="B110" s="34">
        <v>100</v>
      </c>
      <c r="C110" s="28" t="s">
        <v>142</v>
      </c>
      <c r="D110" s="28" t="s">
        <v>29</v>
      </c>
      <c r="E110" s="40" t="s">
        <v>269</v>
      </c>
      <c r="F110" s="35" t="s">
        <v>271</v>
      </c>
      <c r="G110" s="36" t="s">
        <v>131</v>
      </c>
      <c r="H110" s="37">
        <v>27000</v>
      </c>
      <c r="I110" s="37">
        <v>27000</v>
      </c>
      <c r="J110" s="36">
        <v>774.9</v>
      </c>
      <c r="K110" s="36">
        <v>0</v>
      </c>
      <c r="L110" s="36">
        <v>820.8</v>
      </c>
      <c r="M110" s="38">
        <f>'[1]Table 1'!M123</f>
        <v>1025</v>
      </c>
      <c r="N110" s="38">
        <f t="shared" si="2"/>
        <v>2620.6999999999998</v>
      </c>
      <c r="O110" s="38">
        <f t="shared" si="3"/>
        <v>24379.3</v>
      </c>
    </row>
    <row r="111" spans="1:15" s="15" customFormat="1" ht="15" x14ac:dyDescent="0.25">
      <c r="A111" s="33"/>
      <c r="B111" s="34">
        <v>101</v>
      </c>
      <c r="C111" s="28" t="s">
        <v>144</v>
      </c>
      <c r="D111" s="28" t="s">
        <v>134</v>
      </c>
      <c r="E111" s="40" t="s">
        <v>269</v>
      </c>
      <c r="F111" s="35" t="s">
        <v>270</v>
      </c>
      <c r="G111" s="36" t="s">
        <v>131</v>
      </c>
      <c r="H111" s="37">
        <v>18000</v>
      </c>
      <c r="I111" s="37">
        <v>18000</v>
      </c>
      <c r="J111" s="36">
        <v>516.6</v>
      </c>
      <c r="K111" s="36">
        <v>0</v>
      </c>
      <c r="L111" s="36">
        <v>547.20000000000005</v>
      </c>
      <c r="M111" s="38">
        <f>'[1]Table 1'!M124</f>
        <v>1025</v>
      </c>
      <c r="N111" s="38">
        <f t="shared" si="2"/>
        <v>2088.8000000000002</v>
      </c>
      <c r="O111" s="38">
        <f t="shared" si="3"/>
        <v>15911.2</v>
      </c>
    </row>
    <row r="112" spans="1:15" s="15" customFormat="1" ht="15" x14ac:dyDescent="0.25">
      <c r="A112" s="33"/>
      <c r="B112" s="34">
        <v>102</v>
      </c>
      <c r="C112" s="28" t="s">
        <v>254</v>
      </c>
      <c r="D112" s="28" t="s">
        <v>134</v>
      </c>
      <c r="E112" s="40" t="s">
        <v>269</v>
      </c>
      <c r="F112" s="35" t="s">
        <v>270</v>
      </c>
      <c r="G112" s="36" t="s">
        <v>131</v>
      </c>
      <c r="H112" s="37">
        <v>20000</v>
      </c>
      <c r="I112" s="37">
        <v>20000</v>
      </c>
      <c r="J112" s="36">
        <v>574</v>
      </c>
      <c r="K112" s="36">
        <v>0</v>
      </c>
      <c r="L112" s="36">
        <v>608</v>
      </c>
      <c r="M112" s="38">
        <f>'[1]Table 1'!M125</f>
        <v>1025</v>
      </c>
      <c r="N112" s="38">
        <f t="shared" si="2"/>
        <v>2207</v>
      </c>
      <c r="O112" s="38">
        <f t="shared" si="3"/>
        <v>17793</v>
      </c>
    </row>
    <row r="113" spans="1:15" s="15" customFormat="1" ht="15" x14ac:dyDescent="0.25">
      <c r="A113" s="33"/>
      <c r="B113" s="34">
        <v>103</v>
      </c>
      <c r="C113" s="28" t="s">
        <v>260</v>
      </c>
      <c r="D113" s="28" t="s">
        <v>134</v>
      </c>
      <c r="E113" s="40" t="s">
        <v>269</v>
      </c>
      <c r="F113" s="35" t="s">
        <v>270</v>
      </c>
      <c r="G113" s="36" t="s">
        <v>131</v>
      </c>
      <c r="H113" s="37">
        <v>20000</v>
      </c>
      <c r="I113" s="37">
        <v>20000</v>
      </c>
      <c r="J113" s="36">
        <v>574</v>
      </c>
      <c r="K113" s="36">
        <v>0</v>
      </c>
      <c r="L113" s="36">
        <v>608</v>
      </c>
      <c r="M113" s="38">
        <f>'[1]Table 1'!M126</f>
        <v>725</v>
      </c>
      <c r="N113" s="38">
        <f t="shared" si="2"/>
        <v>1907</v>
      </c>
      <c r="O113" s="38">
        <f t="shared" si="3"/>
        <v>18093</v>
      </c>
    </row>
    <row r="114" spans="1:15" s="15" customFormat="1" ht="15" x14ac:dyDescent="0.25">
      <c r="A114" s="33"/>
      <c r="B114" s="34">
        <v>104</v>
      </c>
      <c r="C114" s="28" t="s">
        <v>145</v>
      </c>
      <c r="D114" s="28" t="s">
        <v>146</v>
      </c>
      <c r="E114" s="40" t="s">
        <v>269</v>
      </c>
      <c r="F114" s="35" t="s">
        <v>271</v>
      </c>
      <c r="G114" s="36" t="s">
        <v>147</v>
      </c>
      <c r="H114" s="37">
        <v>20000</v>
      </c>
      <c r="I114" s="37">
        <v>20000</v>
      </c>
      <c r="J114" s="36">
        <v>574</v>
      </c>
      <c r="K114" s="36">
        <v>0</v>
      </c>
      <c r="L114" s="36">
        <v>608</v>
      </c>
      <c r="M114" s="39">
        <f>'[1]Table 1'!M129</f>
        <v>25</v>
      </c>
      <c r="N114" s="38">
        <f t="shared" si="2"/>
        <v>1207</v>
      </c>
      <c r="O114" s="38">
        <f t="shared" si="3"/>
        <v>18793</v>
      </c>
    </row>
    <row r="115" spans="1:15" s="15" customFormat="1" ht="15" x14ac:dyDescent="0.25">
      <c r="A115" s="33"/>
      <c r="B115" s="34">
        <v>105</v>
      </c>
      <c r="C115" s="28" t="s">
        <v>148</v>
      </c>
      <c r="D115" s="28" t="s">
        <v>146</v>
      </c>
      <c r="E115" s="40" t="s">
        <v>269</v>
      </c>
      <c r="F115" s="35" t="s">
        <v>271</v>
      </c>
      <c r="G115" s="36" t="s">
        <v>147</v>
      </c>
      <c r="H115" s="37">
        <v>20000</v>
      </c>
      <c r="I115" s="37">
        <v>20000</v>
      </c>
      <c r="J115" s="36">
        <v>574</v>
      </c>
      <c r="K115" s="36">
        <v>0</v>
      </c>
      <c r="L115" s="36">
        <v>608</v>
      </c>
      <c r="M115" s="39">
        <f>'[1]Table 1'!M130</f>
        <v>25</v>
      </c>
      <c r="N115" s="38">
        <f t="shared" si="2"/>
        <v>1207</v>
      </c>
      <c r="O115" s="38">
        <f t="shared" si="3"/>
        <v>18793</v>
      </c>
    </row>
    <row r="116" spans="1:15" s="15" customFormat="1" ht="15" x14ac:dyDescent="0.25">
      <c r="A116" s="33"/>
      <c r="B116" s="34">
        <v>106</v>
      </c>
      <c r="C116" s="28" t="s">
        <v>149</v>
      </c>
      <c r="D116" s="28" t="s">
        <v>146</v>
      </c>
      <c r="E116" s="40" t="s">
        <v>269</v>
      </c>
      <c r="F116" s="35" t="s">
        <v>271</v>
      </c>
      <c r="G116" s="36" t="s">
        <v>147</v>
      </c>
      <c r="H116" s="37">
        <v>20000</v>
      </c>
      <c r="I116" s="37">
        <v>20000</v>
      </c>
      <c r="J116" s="36">
        <v>574</v>
      </c>
      <c r="K116" s="36">
        <v>0</v>
      </c>
      <c r="L116" s="36">
        <v>608</v>
      </c>
      <c r="M116" s="39">
        <f>'[1]Table 1'!M131</f>
        <v>25</v>
      </c>
      <c r="N116" s="38">
        <f t="shared" si="2"/>
        <v>1207</v>
      </c>
      <c r="O116" s="38">
        <f t="shared" si="3"/>
        <v>18793</v>
      </c>
    </row>
    <row r="117" spans="1:15" s="15" customFormat="1" ht="15" x14ac:dyDescent="0.25">
      <c r="A117" s="33"/>
      <c r="B117" s="34">
        <v>107</v>
      </c>
      <c r="C117" s="28" t="s">
        <v>150</v>
      </c>
      <c r="D117" s="28" t="s">
        <v>146</v>
      </c>
      <c r="E117" s="40" t="s">
        <v>269</v>
      </c>
      <c r="F117" s="35" t="s">
        <v>271</v>
      </c>
      <c r="G117" s="36" t="s">
        <v>147</v>
      </c>
      <c r="H117" s="37">
        <v>20000</v>
      </c>
      <c r="I117" s="37">
        <v>20000</v>
      </c>
      <c r="J117" s="36">
        <v>574</v>
      </c>
      <c r="K117" s="36">
        <v>0</v>
      </c>
      <c r="L117" s="36">
        <v>608</v>
      </c>
      <c r="M117" s="39">
        <f>'[1]Table 1'!M132</f>
        <v>7423.45</v>
      </c>
      <c r="N117" s="38">
        <f t="shared" si="2"/>
        <v>8605.4500000000007</v>
      </c>
      <c r="O117" s="38">
        <f t="shared" si="3"/>
        <v>11394.55</v>
      </c>
    </row>
    <row r="118" spans="1:15" s="15" customFormat="1" ht="15" x14ac:dyDescent="0.25">
      <c r="A118" s="33"/>
      <c r="B118" s="34">
        <v>108</v>
      </c>
      <c r="C118" s="28" t="s">
        <v>151</v>
      </c>
      <c r="D118" s="28" t="s">
        <v>146</v>
      </c>
      <c r="E118" s="40" t="s">
        <v>269</v>
      </c>
      <c r="F118" s="35" t="s">
        <v>271</v>
      </c>
      <c r="G118" s="36" t="s">
        <v>147</v>
      </c>
      <c r="H118" s="37">
        <v>20000</v>
      </c>
      <c r="I118" s="37">
        <v>20000</v>
      </c>
      <c r="J118" s="36">
        <v>574</v>
      </c>
      <c r="K118" s="36">
        <v>0</v>
      </c>
      <c r="L118" s="36">
        <v>608</v>
      </c>
      <c r="M118" s="39">
        <f>'[1]Table 1'!M133</f>
        <v>2559.67</v>
      </c>
      <c r="N118" s="38">
        <f t="shared" si="2"/>
        <v>3741.67</v>
      </c>
      <c r="O118" s="38">
        <f t="shared" si="3"/>
        <v>16258.33</v>
      </c>
    </row>
    <row r="119" spans="1:15" s="15" customFormat="1" ht="15" x14ac:dyDescent="0.25">
      <c r="A119" s="33"/>
      <c r="B119" s="34">
        <v>109</v>
      </c>
      <c r="C119" s="28" t="s">
        <v>152</v>
      </c>
      <c r="D119" s="28" t="s">
        <v>146</v>
      </c>
      <c r="E119" s="40" t="s">
        <v>269</v>
      </c>
      <c r="F119" s="35" t="s">
        <v>271</v>
      </c>
      <c r="G119" s="36" t="s">
        <v>147</v>
      </c>
      <c r="H119" s="37">
        <v>20000</v>
      </c>
      <c r="I119" s="37">
        <v>20000</v>
      </c>
      <c r="J119" s="36">
        <v>574</v>
      </c>
      <c r="K119" s="36">
        <v>0</v>
      </c>
      <c r="L119" s="36">
        <v>608</v>
      </c>
      <c r="M119" s="39">
        <f>'[1]Table 1'!M134</f>
        <v>1944.78</v>
      </c>
      <c r="N119" s="38">
        <f t="shared" si="2"/>
        <v>3126.7799999999997</v>
      </c>
      <c r="O119" s="38">
        <f t="shared" si="3"/>
        <v>16873.22</v>
      </c>
    </row>
    <row r="120" spans="1:15" s="15" customFormat="1" ht="15" x14ac:dyDescent="0.25">
      <c r="A120" s="33"/>
      <c r="B120" s="34">
        <v>110</v>
      </c>
      <c r="C120" s="28" t="s">
        <v>153</v>
      </c>
      <c r="D120" s="28" t="s">
        <v>146</v>
      </c>
      <c r="E120" s="40" t="s">
        <v>269</v>
      </c>
      <c r="F120" s="35" t="s">
        <v>271</v>
      </c>
      <c r="G120" s="36" t="s">
        <v>147</v>
      </c>
      <c r="H120" s="37">
        <v>20000</v>
      </c>
      <c r="I120" s="37">
        <v>20000</v>
      </c>
      <c r="J120" s="36">
        <v>574</v>
      </c>
      <c r="K120" s="36">
        <v>0</v>
      </c>
      <c r="L120" s="36">
        <v>608</v>
      </c>
      <c r="M120" s="39">
        <f>'[1]Table 1'!M135</f>
        <v>3025</v>
      </c>
      <c r="N120" s="38">
        <f t="shared" si="2"/>
        <v>4207</v>
      </c>
      <c r="O120" s="38">
        <f t="shared" si="3"/>
        <v>15793</v>
      </c>
    </row>
    <row r="121" spans="1:15" s="15" customFormat="1" ht="15" x14ac:dyDescent="0.25">
      <c r="A121" s="33"/>
      <c r="B121" s="34">
        <v>111</v>
      </c>
      <c r="C121" s="28" t="s">
        <v>154</v>
      </c>
      <c r="D121" s="28" t="s">
        <v>146</v>
      </c>
      <c r="E121" s="40" t="s">
        <v>269</v>
      </c>
      <c r="F121" s="35" t="s">
        <v>271</v>
      </c>
      <c r="G121" s="36" t="s">
        <v>147</v>
      </c>
      <c r="H121" s="37">
        <v>20000</v>
      </c>
      <c r="I121" s="37">
        <v>20000</v>
      </c>
      <c r="J121" s="36">
        <v>574</v>
      </c>
      <c r="K121" s="36">
        <v>0</v>
      </c>
      <c r="L121" s="36">
        <v>608</v>
      </c>
      <c r="M121" s="39">
        <f>'[1]Table 1'!M136</f>
        <v>1869.99</v>
      </c>
      <c r="N121" s="38">
        <f t="shared" si="2"/>
        <v>3051.99</v>
      </c>
      <c r="O121" s="38">
        <f t="shared" si="3"/>
        <v>16948.010000000002</v>
      </c>
    </row>
    <row r="122" spans="1:15" s="15" customFormat="1" ht="15" x14ac:dyDescent="0.25">
      <c r="A122" s="33"/>
      <c r="B122" s="34">
        <v>112</v>
      </c>
      <c r="C122" s="28" t="s">
        <v>155</v>
      </c>
      <c r="D122" s="28" t="s">
        <v>146</v>
      </c>
      <c r="E122" s="40" t="s">
        <v>269</v>
      </c>
      <c r="F122" s="35" t="s">
        <v>271</v>
      </c>
      <c r="G122" s="36" t="s">
        <v>147</v>
      </c>
      <c r="H122" s="37">
        <v>20000</v>
      </c>
      <c r="I122" s="37">
        <v>20000</v>
      </c>
      <c r="J122" s="36">
        <v>574</v>
      </c>
      <c r="K122" s="36">
        <v>0</v>
      </c>
      <c r="L122" s="36">
        <v>608</v>
      </c>
      <c r="M122" s="39">
        <f>'[1]Table 1'!M137</f>
        <v>25</v>
      </c>
      <c r="N122" s="38">
        <f t="shared" si="2"/>
        <v>1207</v>
      </c>
      <c r="O122" s="38">
        <f t="shared" si="3"/>
        <v>18793</v>
      </c>
    </row>
    <row r="123" spans="1:15" s="15" customFormat="1" ht="15" x14ac:dyDescent="0.25">
      <c r="A123" s="33"/>
      <c r="B123" s="34">
        <v>113</v>
      </c>
      <c r="C123" s="28" t="s">
        <v>156</v>
      </c>
      <c r="D123" s="28" t="s">
        <v>146</v>
      </c>
      <c r="E123" s="40" t="s">
        <v>269</v>
      </c>
      <c r="F123" s="35" t="s">
        <v>271</v>
      </c>
      <c r="G123" s="36" t="s">
        <v>147</v>
      </c>
      <c r="H123" s="37">
        <v>20000</v>
      </c>
      <c r="I123" s="37">
        <v>20000</v>
      </c>
      <c r="J123" s="36">
        <v>574</v>
      </c>
      <c r="K123" s="36">
        <v>0</v>
      </c>
      <c r="L123" s="36">
        <v>608</v>
      </c>
      <c r="M123" s="39">
        <f>'[1]Table 1'!M138</f>
        <v>2605.31</v>
      </c>
      <c r="N123" s="38">
        <f t="shared" si="2"/>
        <v>3787.31</v>
      </c>
      <c r="O123" s="38">
        <f t="shared" si="3"/>
        <v>16212.69</v>
      </c>
    </row>
    <row r="124" spans="1:15" s="15" customFormat="1" ht="15" x14ac:dyDescent="0.25">
      <c r="A124" s="33"/>
      <c r="B124" s="34">
        <v>114</v>
      </c>
      <c r="C124" s="28" t="s">
        <v>157</v>
      </c>
      <c r="D124" s="28" t="s">
        <v>146</v>
      </c>
      <c r="E124" s="40" t="s">
        <v>269</v>
      </c>
      <c r="F124" s="35" t="s">
        <v>271</v>
      </c>
      <c r="G124" s="36" t="s">
        <v>147</v>
      </c>
      <c r="H124" s="37">
        <v>20000</v>
      </c>
      <c r="I124" s="37">
        <v>20000</v>
      </c>
      <c r="J124" s="36">
        <v>574</v>
      </c>
      <c r="K124" s="36">
        <v>0</v>
      </c>
      <c r="L124" s="36">
        <v>608</v>
      </c>
      <c r="M124" s="39">
        <f>'[1]Table 1'!M139</f>
        <v>25</v>
      </c>
      <c r="N124" s="38">
        <f t="shared" si="2"/>
        <v>1207</v>
      </c>
      <c r="O124" s="38">
        <f t="shared" si="3"/>
        <v>18793</v>
      </c>
    </row>
    <row r="125" spans="1:15" s="15" customFormat="1" ht="15" x14ac:dyDescent="0.25">
      <c r="A125" s="33"/>
      <c r="B125" s="34">
        <v>115</v>
      </c>
      <c r="C125" s="28" t="s">
        <v>158</v>
      </c>
      <c r="D125" s="28" t="s">
        <v>146</v>
      </c>
      <c r="E125" s="40" t="s">
        <v>269</v>
      </c>
      <c r="F125" s="35" t="s">
        <v>271</v>
      </c>
      <c r="G125" s="36" t="s">
        <v>147</v>
      </c>
      <c r="H125" s="37">
        <v>20000</v>
      </c>
      <c r="I125" s="37">
        <v>20000</v>
      </c>
      <c r="J125" s="36">
        <v>574</v>
      </c>
      <c r="K125" s="36">
        <v>0</v>
      </c>
      <c r="L125" s="36">
        <v>608</v>
      </c>
      <c r="M125" s="39">
        <f>'[1]Table 1'!M140</f>
        <v>2084.9299999999998</v>
      </c>
      <c r="N125" s="38">
        <f t="shared" si="2"/>
        <v>3266.93</v>
      </c>
      <c r="O125" s="38">
        <f t="shared" si="3"/>
        <v>16733.07</v>
      </c>
    </row>
    <row r="126" spans="1:15" s="15" customFormat="1" ht="15" x14ac:dyDescent="0.25">
      <c r="A126" s="33"/>
      <c r="B126" s="34">
        <v>116</v>
      </c>
      <c r="C126" s="28" t="s">
        <v>159</v>
      </c>
      <c r="D126" s="28" t="s">
        <v>146</v>
      </c>
      <c r="E126" s="40" t="s">
        <v>269</v>
      </c>
      <c r="F126" s="35" t="s">
        <v>271</v>
      </c>
      <c r="G126" s="36" t="s">
        <v>147</v>
      </c>
      <c r="H126" s="37">
        <v>20000</v>
      </c>
      <c r="I126" s="37">
        <v>20000</v>
      </c>
      <c r="J126" s="36">
        <v>574</v>
      </c>
      <c r="K126" s="36">
        <v>0</v>
      </c>
      <c r="L126" s="36">
        <v>608</v>
      </c>
      <c r="M126" s="39">
        <f>'[1]Table 1'!M141</f>
        <v>25</v>
      </c>
      <c r="N126" s="38">
        <f t="shared" si="2"/>
        <v>1207</v>
      </c>
      <c r="O126" s="38">
        <f t="shared" si="3"/>
        <v>18793</v>
      </c>
    </row>
    <row r="127" spans="1:15" s="15" customFormat="1" ht="15" x14ac:dyDescent="0.25">
      <c r="A127" s="33"/>
      <c r="B127" s="34">
        <v>117</v>
      </c>
      <c r="C127" s="28" t="s">
        <v>160</v>
      </c>
      <c r="D127" s="28" t="s">
        <v>146</v>
      </c>
      <c r="E127" s="40" t="s">
        <v>269</v>
      </c>
      <c r="F127" s="35" t="s">
        <v>271</v>
      </c>
      <c r="G127" s="36" t="s">
        <v>147</v>
      </c>
      <c r="H127" s="37">
        <v>20000</v>
      </c>
      <c r="I127" s="37">
        <v>20000</v>
      </c>
      <c r="J127" s="36">
        <v>574</v>
      </c>
      <c r="K127" s="36">
        <v>0</v>
      </c>
      <c r="L127" s="36">
        <v>608</v>
      </c>
      <c r="M127" s="39">
        <f>'[1]Table 1'!M142</f>
        <v>3149.94</v>
      </c>
      <c r="N127" s="38">
        <f t="shared" si="2"/>
        <v>4331.9400000000005</v>
      </c>
      <c r="O127" s="38">
        <f t="shared" si="3"/>
        <v>15668.06</v>
      </c>
    </row>
    <row r="128" spans="1:15" s="15" customFormat="1" ht="15" x14ac:dyDescent="0.25">
      <c r="A128" s="33"/>
      <c r="B128" s="34">
        <v>118</v>
      </c>
      <c r="C128" s="28" t="s">
        <v>161</v>
      </c>
      <c r="D128" s="28" t="s">
        <v>146</v>
      </c>
      <c r="E128" s="40" t="s">
        <v>269</v>
      </c>
      <c r="F128" s="35" t="s">
        <v>271</v>
      </c>
      <c r="G128" s="36" t="s">
        <v>147</v>
      </c>
      <c r="H128" s="37">
        <v>20000</v>
      </c>
      <c r="I128" s="37">
        <v>20000</v>
      </c>
      <c r="J128" s="36">
        <v>574</v>
      </c>
      <c r="K128" s="36">
        <v>0</v>
      </c>
      <c r="L128" s="36">
        <v>608</v>
      </c>
      <c r="M128" s="39">
        <f>'[1]Table 1'!M143</f>
        <v>25</v>
      </c>
      <c r="N128" s="38">
        <f t="shared" si="2"/>
        <v>1207</v>
      </c>
      <c r="O128" s="38">
        <f t="shared" si="3"/>
        <v>18793</v>
      </c>
    </row>
    <row r="129" spans="1:15" s="15" customFormat="1" ht="15" x14ac:dyDescent="0.25">
      <c r="A129" s="33"/>
      <c r="B129" s="34">
        <v>119</v>
      </c>
      <c r="C129" s="28" t="s">
        <v>162</v>
      </c>
      <c r="D129" s="28" t="s">
        <v>146</v>
      </c>
      <c r="E129" s="40" t="s">
        <v>269</v>
      </c>
      <c r="F129" s="35" t="s">
        <v>271</v>
      </c>
      <c r="G129" s="36" t="s">
        <v>147</v>
      </c>
      <c r="H129" s="37">
        <v>20000</v>
      </c>
      <c r="I129" s="37">
        <v>20000</v>
      </c>
      <c r="J129" s="36">
        <v>574</v>
      </c>
      <c r="K129" s="36">
        <v>0</v>
      </c>
      <c r="L129" s="36">
        <v>608</v>
      </c>
      <c r="M129" s="39">
        <f>'[1]Table 1'!M144</f>
        <v>1884.15</v>
      </c>
      <c r="N129" s="38">
        <f t="shared" si="2"/>
        <v>3066.15</v>
      </c>
      <c r="O129" s="38">
        <f t="shared" si="3"/>
        <v>16933.849999999999</v>
      </c>
    </row>
    <row r="130" spans="1:15" s="15" customFormat="1" ht="15" x14ac:dyDescent="0.25">
      <c r="A130" s="33"/>
      <c r="B130" s="34">
        <v>120</v>
      </c>
      <c r="C130" s="28" t="s">
        <v>163</v>
      </c>
      <c r="D130" s="28" t="s">
        <v>146</v>
      </c>
      <c r="E130" s="40" t="s">
        <v>269</v>
      </c>
      <c r="F130" s="35" t="s">
        <v>271</v>
      </c>
      <c r="G130" s="36" t="s">
        <v>147</v>
      </c>
      <c r="H130" s="37">
        <v>20000</v>
      </c>
      <c r="I130" s="37">
        <v>20000</v>
      </c>
      <c r="J130" s="36">
        <v>574</v>
      </c>
      <c r="K130" s="36">
        <v>0</v>
      </c>
      <c r="L130" s="36">
        <v>608</v>
      </c>
      <c r="M130" s="39">
        <f>'[1]Table 1'!M145</f>
        <v>5360.43</v>
      </c>
      <c r="N130" s="38">
        <f t="shared" si="2"/>
        <v>6542.43</v>
      </c>
      <c r="O130" s="38">
        <f t="shared" si="3"/>
        <v>13457.57</v>
      </c>
    </row>
    <row r="131" spans="1:15" s="15" customFormat="1" ht="15" x14ac:dyDescent="0.25">
      <c r="A131" s="33"/>
      <c r="B131" s="34">
        <v>121</v>
      </c>
      <c r="C131" s="28" t="s">
        <v>164</v>
      </c>
      <c r="D131" s="28" t="s">
        <v>146</v>
      </c>
      <c r="E131" s="40" t="s">
        <v>269</v>
      </c>
      <c r="F131" s="35" t="s">
        <v>271</v>
      </c>
      <c r="G131" s="36" t="s">
        <v>147</v>
      </c>
      <c r="H131" s="37">
        <v>20000</v>
      </c>
      <c r="I131" s="37">
        <v>20000</v>
      </c>
      <c r="J131" s="36">
        <v>574</v>
      </c>
      <c r="K131" s="36">
        <v>0</v>
      </c>
      <c r="L131" s="36">
        <v>608</v>
      </c>
      <c r="M131" s="39">
        <f>'[1]Table 1'!M146</f>
        <v>3078.63</v>
      </c>
      <c r="N131" s="38">
        <f t="shared" si="2"/>
        <v>4260.63</v>
      </c>
      <c r="O131" s="38">
        <f t="shared" si="3"/>
        <v>15739.369999999999</v>
      </c>
    </row>
    <row r="132" spans="1:15" s="15" customFormat="1" ht="15" x14ac:dyDescent="0.25">
      <c r="A132" s="33"/>
      <c r="B132" s="34">
        <v>122</v>
      </c>
      <c r="C132" s="28" t="s">
        <v>165</v>
      </c>
      <c r="D132" s="28" t="s">
        <v>146</v>
      </c>
      <c r="E132" s="40" t="s">
        <v>269</v>
      </c>
      <c r="F132" s="35" t="s">
        <v>271</v>
      </c>
      <c r="G132" s="36" t="s">
        <v>147</v>
      </c>
      <c r="H132" s="37">
        <v>20000</v>
      </c>
      <c r="I132" s="37">
        <v>20000</v>
      </c>
      <c r="J132" s="36">
        <v>574</v>
      </c>
      <c r="K132" s="36">
        <v>0</v>
      </c>
      <c r="L132" s="36">
        <v>608</v>
      </c>
      <c r="M132" s="39">
        <f>'[1]Table 1'!M147</f>
        <v>3814.51</v>
      </c>
      <c r="N132" s="38">
        <f t="shared" si="2"/>
        <v>4996.51</v>
      </c>
      <c r="O132" s="38">
        <f t="shared" si="3"/>
        <v>15003.49</v>
      </c>
    </row>
    <row r="133" spans="1:15" s="15" customFormat="1" ht="15" x14ac:dyDescent="0.25">
      <c r="A133" s="33"/>
      <c r="B133" s="34">
        <v>123</v>
      </c>
      <c r="C133" s="28" t="s">
        <v>166</v>
      </c>
      <c r="D133" s="28" t="s">
        <v>146</v>
      </c>
      <c r="E133" s="40" t="s">
        <v>269</v>
      </c>
      <c r="F133" s="35" t="s">
        <v>271</v>
      </c>
      <c r="G133" s="36" t="s">
        <v>147</v>
      </c>
      <c r="H133" s="37">
        <v>20000</v>
      </c>
      <c r="I133" s="37">
        <v>20000</v>
      </c>
      <c r="J133" s="36">
        <v>574</v>
      </c>
      <c r="K133" s="36">
        <v>0</v>
      </c>
      <c r="L133" s="36">
        <v>608</v>
      </c>
      <c r="M133" s="39">
        <f>'[1]Table 1'!M148</f>
        <v>2793.91</v>
      </c>
      <c r="N133" s="38">
        <f t="shared" si="2"/>
        <v>3975.91</v>
      </c>
      <c r="O133" s="38">
        <f t="shared" si="3"/>
        <v>16024.09</v>
      </c>
    </row>
    <row r="134" spans="1:15" s="15" customFormat="1" ht="15" x14ac:dyDescent="0.25">
      <c r="A134" s="33"/>
      <c r="B134" s="34">
        <v>124</v>
      </c>
      <c r="C134" s="28" t="s">
        <v>167</v>
      </c>
      <c r="D134" s="28" t="s">
        <v>146</v>
      </c>
      <c r="E134" s="40" t="s">
        <v>269</v>
      </c>
      <c r="F134" s="35" t="s">
        <v>271</v>
      </c>
      <c r="G134" s="36" t="s">
        <v>147</v>
      </c>
      <c r="H134" s="37">
        <v>20000</v>
      </c>
      <c r="I134" s="37">
        <v>20000</v>
      </c>
      <c r="J134" s="36">
        <v>574</v>
      </c>
      <c r="K134" s="36">
        <v>0</v>
      </c>
      <c r="L134" s="36">
        <v>608</v>
      </c>
      <c r="M134" s="39">
        <f>'[1]Table 1'!M149</f>
        <v>25</v>
      </c>
      <c r="N134" s="38">
        <f t="shared" si="2"/>
        <v>1207</v>
      </c>
      <c r="O134" s="38">
        <f t="shared" si="3"/>
        <v>18793</v>
      </c>
    </row>
    <row r="135" spans="1:15" s="15" customFormat="1" ht="15" x14ac:dyDescent="0.25">
      <c r="A135" s="33"/>
      <c r="B135" s="34">
        <v>125</v>
      </c>
      <c r="C135" s="28" t="s">
        <v>168</v>
      </c>
      <c r="D135" s="28" t="s">
        <v>146</v>
      </c>
      <c r="E135" s="40" t="s">
        <v>269</v>
      </c>
      <c r="F135" s="35" t="s">
        <v>271</v>
      </c>
      <c r="G135" s="36" t="s">
        <v>147</v>
      </c>
      <c r="H135" s="37">
        <v>20000</v>
      </c>
      <c r="I135" s="37">
        <v>20000</v>
      </c>
      <c r="J135" s="36">
        <v>574</v>
      </c>
      <c r="K135" s="36">
        <v>0</v>
      </c>
      <c r="L135" s="36">
        <v>608</v>
      </c>
      <c r="M135" s="39">
        <f>'[1]Table 1'!M150</f>
        <v>2620.42</v>
      </c>
      <c r="N135" s="38">
        <f t="shared" ref="N135:N195" si="4">J135+K135+L135+M135</f>
        <v>3802.42</v>
      </c>
      <c r="O135" s="38">
        <f t="shared" si="3"/>
        <v>16197.58</v>
      </c>
    </row>
    <row r="136" spans="1:15" s="15" customFormat="1" ht="15" x14ac:dyDescent="0.25">
      <c r="A136" s="33"/>
      <c r="B136" s="34">
        <v>126</v>
      </c>
      <c r="C136" s="28" t="s">
        <v>169</v>
      </c>
      <c r="D136" s="28" t="s">
        <v>146</v>
      </c>
      <c r="E136" s="40" t="s">
        <v>269</v>
      </c>
      <c r="F136" s="35" t="s">
        <v>271</v>
      </c>
      <c r="G136" s="36" t="s">
        <v>147</v>
      </c>
      <c r="H136" s="37">
        <v>20000</v>
      </c>
      <c r="I136" s="37">
        <v>20000</v>
      </c>
      <c r="J136" s="36">
        <v>574</v>
      </c>
      <c r="K136" s="36">
        <v>0</v>
      </c>
      <c r="L136" s="36">
        <v>608</v>
      </c>
      <c r="M136" s="39">
        <f>'[1]Table 1'!M151</f>
        <v>525</v>
      </c>
      <c r="N136" s="38">
        <f t="shared" si="4"/>
        <v>1707</v>
      </c>
      <c r="O136" s="38">
        <f t="shared" si="3"/>
        <v>18293</v>
      </c>
    </row>
    <row r="137" spans="1:15" s="15" customFormat="1" ht="15" x14ac:dyDescent="0.25">
      <c r="A137" s="33"/>
      <c r="B137" s="34">
        <v>127</v>
      </c>
      <c r="C137" s="28" t="s">
        <v>170</v>
      </c>
      <c r="D137" s="28" t="s">
        <v>146</v>
      </c>
      <c r="E137" s="40" t="s">
        <v>269</v>
      </c>
      <c r="F137" s="35" t="s">
        <v>271</v>
      </c>
      <c r="G137" s="36" t="s">
        <v>147</v>
      </c>
      <c r="H137" s="37">
        <v>20000</v>
      </c>
      <c r="I137" s="37">
        <v>20000</v>
      </c>
      <c r="J137" s="36">
        <v>574</v>
      </c>
      <c r="K137" s="36">
        <v>0</v>
      </c>
      <c r="L137" s="36">
        <v>608</v>
      </c>
      <c r="M137" s="39">
        <f>'[1]Table 1'!M152</f>
        <v>1025</v>
      </c>
      <c r="N137" s="38">
        <f t="shared" si="4"/>
        <v>2207</v>
      </c>
      <c r="O137" s="38">
        <f t="shared" si="3"/>
        <v>17793</v>
      </c>
    </row>
    <row r="138" spans="1:15" s="15" customFormat="1" ht="15" x14ac:dyDescent="0.25">
      <c r="A138" s="33"/>
      <c r="B138" s="34">
        <v>128</v>
      </c>
      <c r="C138" s="28" t="s">
        <v>171</v>
      </c>
      <c r="D138" s="28" t="s">
        <v>146</v>
      </c>
      <c r="E138" s="40" t="s">
        <v>269</v>
      </c>
      <c r="F138" s="35" t="s">
        <v>271</v>
      </c>
      <c r="G138" s="36" t="s">
        <v>147</v>
      </c>
      <c r="H138" s="37">
        <v>20000</v>
      </c>
      <c r="I138" s="37">
        <v>20000</v>
      </c>
      <c r="J138" s="36">
        <v>574</v>
      </c>
      <c r="K138" s="36">
        <v>0</v>
      </c>
      <c r="L138" s="36">
        <v>608</v>
      </c>
      <c r="M138" s="39">
        <f>'[1]Table 1'!M153</f>
        <v>1545.08</v>
      </c>
      <c r="N138" s="38">
        <f t="shared" si="4"/>
        <v>2727.08</v>
      </c>
      <c r="O138" s="38">
        <f t="shared" si="3"/>
        <v>17272.919999999998</v>
      </c>
    </row>
    <row r="139" spans="1:15" s="15" customFormat="1" ht="15" x14ac:dyDescent="0.25">
      <c r="A139" s="33"/>
      <c r="B139" s="34">
        <v>129</v>
      </c>
      <c r="C139" s="28" t="s">
        <v>172</v>
      </c>
      <c r="D139" s="28" t="s">
        <v>146</v>
      </c>
      <c r="E139" s="40" t="s">
        <v>269</v>
      </c>
      <c r="F139" s="35" t="s">
        <v>271</v>
      </c>
      <c r="G139" s="36" t="s">
        <v>147</v>
      </c>
      <c r="H139" s="37">
        <v>20000</v>
      </c>
      <c r="I139" s="37">
        <v>20000</v>
      </c>
      <c r="J139" s="36">
        <v>574</v>
      </c>
      <c r="K139" s="36">
        <v>0</v>
      </c>
      <c r="L139" s="36">
        <v>608</v>
      </c>
      <c r="M139" s="39">
        <f>'[1]Table 1'!M154</f>
        <v>1025</v>
      </c>
      <c r="N139" s="38">
        <f t="shared" si="4"/>
        <v>2207</v>
      </c>
      <c r="O139" s="38">
        <f t="shared" ref="O139:O198" si="5">+H139-N139</f>
        <v>17793</v>
      </c>
    </row>
    <row r="140" spans="1:15" s="15" customFormat="1" ht="15" x14ac:dyDescent="0.25">
      <c r="A140" s="33"/>
      <c r="B140" s="34">
        <v>130</v>
      </c>
      <c r="C140" s="28" t="s">
        <v>173</v>
      </c>
      <c r="D140" s="28" t="s">
        <v>146</v>
      </c>
      <c r="E140" s="40" t="s">
        <v>269</v>
      </c>
      <c r="F140" s="35" t="s">
        <v>271</v>
      </c>
      <c r="G140" s="36" t="s">
        <v>147</v>
      </c>
      <c r="H140" s="37">
        <v>20000</v>
      </c>
      <c r="I140" s="37">
        <v>20000</v>
      </c>
      <c r="J140" s="36">
        <v>574</v>
      </c>
      <c r="K140" s="36">
        <v>0</v>
      </c>
      <c r="L140" s="36">
        <v>608</v>
      </c>
      <c r="M140" s="39">
        <f>'[1]Table 1'!M155</f>
        <v>6316.97</v>
      </c>
      <c r="N140" s="38">
        <f t="shared" si="4"/>
        <v>7498.97</v>
      </c>
      <c r="O140" s="38">
        <f t="shared" si="5"/>
        <v>12501.029999999999</v>
      </c>
    </row>
    <row r="141" spans="1:15" s="15" customFormat="1" ht="15" x14ac:dyDescent="0.25">
      <c r="A141" s="33"/>
      <c r="B141" s="34">
        <v>131</v>
      </c>
      <c r="C141" s="28" t="s">
        <v>174</v>
      </c>
      <c r="D141" s="28" t="s">
        <v>146</v>
      </c>
      <c r="E141" s="40" t="s">
        <v>269</v>
      </c>
      <c r="F141" s="35" t="s">
        <v>271</v>
      </c>
      <c r="G141" s="36" t="s">
        <v>147</v>
      </c>
      <c r="H141" s="37">
        <v>20000</v>
      </c>
      <c r="I141" s="37">
        <v>20000</v>
      </c>
      <c r="J141" s="36">
        <v>574</v>
      </c>
      <c r="K141" s="36">
        <v>0</v>
      </c>
      <c r="L141" s="36">
        <v>608</v>
      </c>
      <c r="M141" s="39">
        <f>'[1]Table 1'!M156</f>
        <v>1149.8399999999999</v>
      </c>
      <c r="N141" s="38">
        <f t="shared" si="4"/>
        <v>2331.84</v>
      </c>
      <c r="O141" s="38">
        <f t="shared" si="5"/>
        <v>17668.16</v>
      </c>
    </row>
    <row r="142" spans="1:15" s="15" customFormat="1" ht="15" x14ac:dyDescent="0.25">
      <c r="A142" s="33"/>
      <c r="B142" s="34">
        <v>132</v>
      </c>
      <c r="C142" s="28" t="s">
        <v>175</v>
      </c>
      <c r="D142" s="28" t="s">
        <v>146</v>
      </c>
      <c r="E142" s="40" t="s">
        <v>269</v>
      </c>
      <c r="F142" s="35" t="s">
        <v>271</v>
      </c>
      <c r="G142" s="36" t="s">
        <v>147</v>
      </c>
      <c r="H142" s="37">
        <v>20000</v>
      </c>
      <c r="I142" s="37">
        <v>20000</v>
      </c>
      <c r="J142" s="36">
        <v>574</v>
      </c>
      <c r="K142" s="36">
        <v>0</v>
      </c>
      <c r="L142" s="36">
        <v>608</v>
      </c>
      <c r="M142" s="39">
        <f>'[1]Table 1'!M157</f>
        <v>25</v>
      </c>
      <c r="N142" s="38">
        <f t="shared" si="4"/>
        <v>1207</v>
      </c>
      <c r="O142" s="38">
        <f t="shared" si="5"/>
        <v>18793</v>
      </c>
    </row>
    <row r="143" spans="1:15" s="15" customFormat="1" ht="15" x14ac:dyDescent="0.25">
      <c r="A143" s="33"/>
      <c r="B143" s="34">
        <v>133</v>
      </c>
      <c r="C143" s="28" t="s">
        <v>176</v>
      </c>
      <c r="D143" s="28" t="s">
        <v>146</v>
      </c>
      <c r="E143" s="49" t="s">
        <v>269</v>
      </c>
      <c r="F143" s="35" t="s">
        <v>271</v>
      </c>
      <c r="G143" s="36" t="s">
        <v>147</v>
      </c>
      <c r="H143" s="37">
        <v>20000</v>
      </c>
      <c r="I143" s="37">
        <v>20000</v>
      </c>
      <c r="J143" s="36">
        <v>574</v>
      </c>
      <c r="K143" s="36">
        <v>0</v>
      </c>
      <c r="L143" s="36">
        <v>608</v>
      </c>
      <c r="M143" s="39">
        <f>'[1]Table 1'!M158</f>
        <v>3099</v>
      </c>
      <c r="N143" s="38">
        <f t="shared" si="4"/>
        <v>4281</v>
      </c>
      <c r="O143" s="38">
        <f t="shared" si="5"/>
        <v>15719</v>
      </c>
    </row>
    <row r="144" spans="1:15" s="15" customFormat="1" ht="15" x14ac:dyDescent="0.25">
      <c r="A144" s="33"/>
      <c r="B144" s="34">
        <v>134</v>
      </c>
      <c r="C144" s="28" t="s">
        <v>247</v>
      </c>
      <c r="D144" s="28" t="s">
        <v>146</v>
      </c>
      <c r="E144" s="40" t="s">
        <v>269</v>
      </c>
      <c r="F144" s="35" t="s">
        <v>271</v>
      </c>
      <c r="G144" s="36" t="s">
        <v>147</v>
      </c>
      <c r="H144" s="37">
        <v>20000</v>
      </c>
      <c r="I144" s="37">
        <v>20000</v>
      </c>
      <c r="J144" s="36">
        <v>574</v>
      </c>
      <c r="K144" s="36">
        <v>0</v>
      </c>
      <c r="L144" s="36">
        <v>608</v>
      </c>
      <c r="M144" s="39">
        <f>'[1]Table 1'!M159</f>
        <v>25</v>
      </c>
      <c r="N144" s="38">
        <f t="shared" si="4"/>
        <v>1207</v>
      </c>
      <c r="O144" s="38">
        <f t="shared" si="5"/>
        <v>18793</v>
      </c>
    </row>
    <row r="145" spans="1:15" s="29" customFormat="1" ht="15" x14ac:dyDescent="0.25">
      <c r="A145" s="52"/>
      <c r="B145" s="34">
        <v>135</v>
      </c>
      <c r="C145" s="28" t="s">
        <v>177</v>
      </c>
      <c r="D145" s="28" t="s">
        <v>146</v>
      </c>
      <c r="E145" s="40" t="s">
        <v>269</v>
      </c>
      <c r="F145" s="35" t="s">
        <v>271</v>
      </c>
      <c r="G145" s="28" t="s">
        <v>147</v>
      </c>
      <c r="H145" s="37">
        <v>20000</v>
      </c>
      <c r="I145" s="37">
        <v>20000</v>
      </c>
      <c r="J145" s="28">
        <v>574</v>
      </c>
      <c r="K145" s="28">
        <v>0</v>
      </c>
      <c r="L145" s="28">
        <v>608</v>
      </c>
      <c r="M145" s="53">
        <f>'[1]Table 1'!M160</f>
        <v>1912.31</v>
      </c>
      <c r="N145" s="28">
        <f t="shared" si="4"/>
        <v>3094.31</v>
      </c>
      <c r="O145" s="38">
        <f t="shared" si="5"/>
        <v>16905.689999999999</v>
      </c>
    </row>
    <row r="146" spans="1:15" s="15" customFormat="1" ht="15" x14ac:dyDescent="0.25">
      <c r="A146" s="33"/>
      <c r="B146" s="34">
        <v>136</v>
      </c>
      <c r="C146" s="28" t="s">
        <v>259</v>
      </c>
      <c r="D146" s="28" t="s">
        <v>146</v>
      </c>
      <c r="E146" s="40" t="s">
        <v>269</v>
      </c>
      <c r="F146" s="35" t="s">
        <v>271</v>
      </c>
      <c r="G146" s="28" t="s">
        <v>147</v>
      </c>
      <c r="H146" s="37">
        <v>20000</v>
      </c>
      <c r="I146" s="37">
        <v>20000</v>
      </c>
      <c r="J146" s="28">
        <v>574</v>
      </c>
      <c r="K146" s="28">
        <v>0</v>
      </c>
      <c r="L146" s="28">
        <v>608</v>
      </c>
      <c r="M146" s="53">
        <f>'[1]Table 1'!M161</f>
        <v>1525</v>
      </c>
      <c r="N146" s="38">
        <f t="shared" si="4"/>
        <v>2707</v>
      </c>
      <c r="O146" s="38">
        <f t="shared" si="5"/>
        <v>17293</v>
      </c>
    </row>
    <row r="147" spans="1:15" s="15" customFormat="1" ht="15" x14ac:dyDescent="0.25">
      <c r="A147" s="33"/>
      <c r="B147" s="34">
        <v>137</v>
      </c>
      <c r="C147" s="28" t="s">
        <v>261</v>
      </c>
      <c r="D147" s="28" t="s">
        <v>146</v>
      </c>
      <c r="E147" s="40" t="s">
        <v>269</v>
      </c>
      <c r="F147" s="35" t="s">
        <v>271</v>
      </c>
      <c r="G147" s="36" t="s">
        <v>147</v>
      </c>
      <c r="H147" s="37">
        <v>20000</v>
      </c>
      <c r="I147" s="37">
        <v>20000</v>
      </c>
      <c r="J147" s="36">
        <v>574</v>
      </c>
      <c r="K147" s="36">
        <v>0</v>
      </c>
      <c r="L147" s="36">
        <v>608</v>
      </c>
      <c r="M147" s="39">
        <f>'[1]Table 1'!M162</f>
        <v>525</v>
      </c>
      <c r="N147" s="38">
        <f t="shared" si="4"/>
        <v>1707</v>
      </c>
      <c r="O147" s="38">
        <f t="shared" si="5"/>
        <v>18293</v>
      </c>
    </row>
    <row r="148" spans="1:15" s="15" customFormat="1" ht="15" x14ac:dyDescent="0.25">
      <c r="A148" s="33"/>
      <c r="B148" s="34">
        <v>138</v>
      </c>
      <c r="C148" s="28" t="s">
        <v>277</v>
      </c>
      <c r="D148" s="28" t="s">
        <v>146</v>
      </c>
      <c r="E148" s="40" t="s">
        <v>269</v>
      </c>
      <c r="F148" s="35" t="s">
        <v>271</v>
      </c>
      <c r="G148" s="36" t="s">
        <v>147</v>
      </c>
      <c r="H148" s="37">
        <v>20000</v>
      </c>
      <c r="I148" s="37">
        <v>20000</v>
      </c>
      <c r="J148" s="36">
        <v>574</v>
      </c>
      <c r="K148" s="36">
        <v>0</v>
      </c>
      <c r="L148" s="36">
        <v>608</v>
      </c>
      <c r="M148" s="39">
        <f>'[1]Table 1'!M163</f>
        <v>525</v>
      </c>
      <c r="N148" s="38">
        <f t="shared" si="4"/>
        <v>1707</v>
      </c>
      <c r="O148" s="38">
        <f>+H148-N148</f>
        <v>18293</v>
      </c>
    </row>
    <row r="149" spans="1:15" s="30" customFormat="1" ht="15" x14ac:dyDescent="0.25">
      <c r="A149" s="54"/>
      <c r="B149" s="34">
        <v>139</v>
      </c>
      <c r="C149" s="55" t="s">
        <v>178</v>
      </c>
      <c r="D149" s="55" t="s">
        <v>179</v>
      </c>
      <c r="E149" s="56" t="s">
        <v>269</v>
      </c>
      <c r="F149" s="35" t="s">
        <v>270</v>
      </c>
      <c r="G149" s="57" t="s">
        <v>180</v>
      </c>
      <c r="H149" s="58">
        <v>30000</v>
      </c>
      <c r="I149" s="58">
        <v>30000</v>
      </c>
      <c r="J149" s="57">
        <v>861</v>
      </c>
      <c r="K149" s="57">
        <v>0</v>
      </c>
      <c r="L149" s="57">
        <v>912</v>
      </c>
      <c r="M149" s="51">
        <f>'[1]Table 1'!M166</f>
        <v>5821.4</v>
      </c>
      <c r="N149" s="51">
        <f t="shared" si="4"/>
        <v>7594.4</v>
      </c>
      <c r="O149" s="51">
        <f t="shared" si="5"/>
        <v>22405.599999999999</v>
      </c>
    </row>
    <row r="150" spans="1:15" s="30" customFormat="1" ht="15" x14ac:dyDescent="0.25">
      <c r="A150" s="54"/>
      <c r="B150" s="34">
        <v>140</v>
      </c>
      <c r="C150" s="55" t="s">
        <v>181</v>
      </c>
      <c r="D150" s="55" t="s">
        <v>182</v>
      </c>
      <c r="E150" s="49" t="s">
        <v>269</v>
      </c>
      <c r="F150" s="35" t="s">
        <v>270</v>
      </c>
      <c r="G150" s="57" t="s">
        <v>180</v>
      </c>
      <c r="H150" s="58">
        <v>25000</v>
      </c>
      <c r="I150" s="58">
        <v>25000</v>
      </c>
      <c r="J150" s="57">
        <v>717.5</v>
      </c>
      <c r="K150" s="57">
        <v>0</v>
      </c>
      <c r="L150" s="57">
        <v>760</v>
      </c>
      <c r="M150" s="51">
        <f>'[1]Table 1'!M167</f>
        <v>2992.98</v>
      </c>
      <c r="N150" s="51">
        <f t="shared" si="4"/>
        <v>4470.4799999999996</v>
      </c>
      <c r="O150" s="51">
        <f>I150-N150</f>
        <v>20529.52</v>
      </c>
    </row>
    <row r="151" spans="1:15" s="30" customFormat="1" ht="15" x14ac:dyDescent="0.25">
      <c r="A151" s="54"/>
      <c r="B151" s="34">
        <v>141</v>
      </c>
      <c r="C151" s="55" t="s">
        <v>183</v>
      </c>
      <c r="D151" s="55" t="s">
        <v>73</v>
      </c>
      <c r="E151" s="49" t="s">
        <v>269</v>
      </c>
      <c r="F151" s="35" t="s">
        <v>270</v>
      </c>
      <c r="G151" s="57" t="s">
        <v>180</v>
      </c>
      <c r="H151" s="58">
        <v>25000</v>
      </c>
      <c r="I151" s="58">
        <v>25000</v>
      </c>
      <c r="J151" s="57">
        <v>717.5</v>
      </c>
      <c r="K151" s="57">
        <v>0</v>
      </c>
      <c r="L151" s="57">
        <v>760</v>
      </c>
      <c r="M151" s="51">
        <f>'[1]Table 1'!M168</f>
        <v>25</v>
      </c>
      <c r="N151" s="51">
        <f t="shared" si="4"/>
        <v>1502.5</v>
      </c>
      <c r="O151" s="51">
        <f t="shared" si="5"/>
        <v>23497.5</v>
      </c>
    </row>
    <row r="152" spans="1:15" s="30" customFormat="1" ht="15" x14ac:dyDescent="0.25">
      <c r="A152" s="54"/>
      <c r="B152" s="34">
        <v>142</v>
      </c>
      <c r="C152" s="55" t="s">
        <v>184</v>
      </c>
      <c r="D152" s="55" t="s">
        <v>182</v>
      </c>
      <c r="E152" s="49" t="s">
        <v>269</v>
      </c>
      <c r="F152" s="35" t="s">
        <v>270</v>
      </c>
      <c r="G152" s="57" t="s">
        <v>180</v>
      </c>
      <c r="H152" s="58">
        <v>25000</v>
      </c>
      <c r="I152" s="58">
        <v>25000</v>
      </c>
      <c r="J152" s="57">
        <v>717.5</v>
      </c>
      <c r="K152" s="57">
        <v>0</v>
      </c>
      <c r="L152" s="57">
        <v>760</v>
      </c>
      <c r="M152" s="51">
        <f>'[1]Table 1'!M169</f>
        <v>2953.16</v>
      </c>
      <c r="N152" s="51">
        <f t="shared" si="4"/>
        <v>4430.66</v>
      </c>
      <c r="O152" s="51">
        <f t="shared" si="5"/>
        <v>20569.34</v>
      </c>
    </row>
    <row r="153" spans="1:15" s="30" customFormat="1" ht="15" x14ac:dyDescent="0.25">
      <c r="A153" s="54"/>
      <c r="B153" s="34">
        <v>143</v>
      </c>
      <c r="C153" s="55" t="s">
        <v>185</v>
      </c>
      <c r="D153" s="55" t="s">
        <v>186</v>
      </c>
      <c r="E153" s="49" t="s">
        <v>269</v>
      </c>
      <c r="F153" s="35" t="s">
        <v>270</v>
      </c>
      <c r="G153" s="57" t="s">
        <v>180</v>
      </c>
      <c r="H153" s="58">
        <v>25000</v>
      </c>
      <c r="I153" s="58">
        <v>25000</v>
      </c>
      <c r="J153" s="57">
        <v>717.5</v>
      </c>
      <c r="K153" s="57">
        <v>0</v>
      </c>
      <c r="L153" s="57">
        <v>760</v>
      </c>
      <c r="M153" s="51">
        <f>'[1]Table 1'!M170</f>
        <v>658.26</v>
      </c>
      <c r="N153" s="51">
        <f t="shared" si="4"/>
        <v>2135.7600000000002</v>
      </c>
      <c r="O153" s="51">
        <f t="shared" si="5"/>
        <v>22864.239999999998</v>
      </c>
    </row>
    <row r="154" spans="1:15" s="30" customFormat="1" ht="15" x14ac:dyDescent="0.25">
      <c r="A154" s="54"/>
      <c r="B154" s="34">
        <v>144</v>
      </c>
      <c r="C154" s="55" t="s">
        <v>187</v>
      </c>
      <c r="D154" s="55" t="s">
        <v>182</v>
      </c>
      <c r="E154" s="49" t="s">
        <v>269</v>
      </c>
      <c r="F154" s="35" t="s">
        <v>270</v>
      </c>
      <c r="G154" s="57" t="s">
        <v>180</v>
      </c>
      <c r="H154" s="58">
        <v>20000</v>
      </c>
      <c r="I154" s="58">
        <v>20000</v>
      </c>
      <c r="J154" s="57">
        <v>574</v>
      </c>
      <c r="K154" s="57">
        <v>0</v>
      </c>
      <c r="L154" s="57">
        <v>608</v>
      </c>
      <c r="M154" s="51">
        <f>'[1]Table 1'!M171</f>
        <v>525</v>
      </c>
      <c r="N154" s="51">
        <f t="shared" si="4"/>
        <v>1707</v>
      </c>
      <c r="O154" s="51">
        <f t="shared" si="5"/>
        <v>18293</v>
      </c>
    </row>
    <row r="155" spans="1:15" s="30" customFormat="1" ht="15" x14ac:dyDescent="0.25">
      <c r="A155" s="54"/>
      <c r="B155" s="34">
        <v>145</v>
      </c>
      <c r="C155" s="55" t="s">
        <v>188</v>
      </c>
      <c r="D155" s="55" t="s">
        <v>189</v>
      </c>
      <c r="E155" s="49" t="s">
        <v>269</v>
      </c>
      <c r="F155" s="35" t="s">
        <v>270</v>
      </c>
      <c r="G155" s="57" t="s">
        <v>180</v>
      </c>
      <c r="H155" s="58">
        <v>25000</v>
      </c>
      <c r="I155" s="58">
        <v>25000</v>
      </c>
      <c r="J155" s="57">
        <v>717.5</v>
      </c>
      <c r="K155" s="57">
        <v>0</v>
      </c>
      <c r="L155" s="57">
        <v>760</v>
      </c>
      <c r="M155" s="51">
        <f>'[1]Table 1'!M172</f>
        <v>6243.52</v>
      </c>
      <c r="N155" s="51">
        <f t="shared" si="4"/>
        <v>7721.02</v>
      </c>
      <c r="O155" s="51">
        <f t="shared" si="5"/>
        <v>17278.98</v>
      </c>
    </row>
    <row r="156" spans="1:15" s="30" customFormat="1" ht="15" x14ac:dyDescent="0.25">
      <c r="A156" s="54"/>
      <c r="B156" s="34">
        <v>146</v>
      </c>
      <c r="C156" s="55" t="s">
        <v>248</v>
      </c>
      <c r="D156" s="55" t="s">
        <v>182</v>
      </c>
      <c r="E156" s="35" t="s">
        <v>269</v>
      </c>
      <c r="F156" s="35" t="s">
        <v>270</v>
      </c>
      <c r="G156" s="57" t="s">
        <v>180</v>
      </c>
      <c r="H156" s="58">
        <v>20000</v>
      </c>
      <c r="I156" s="58">
        <v>20000</v>
      </c>
      <c r="J156" s="57">
        <v>574</v>
      </c>
      <c r="K156" s="57">
        <v>0</v>
      </c>
      <c r="L156" s="57">
        <v>608</v>
      </c>
      <c r="M156" s="51">
        <f>'[1]Table 1'!M173</f>
        <v>2536.9</v>
      </c>
      <c r="N156" s="51">
        <f t="shared" si="4"/>
        <v>3718.9</v>
      </c>
      <c r="O156" s="51">
        <f t="shared" si="5"/>
        <v>16281.1</v>
      </c>
    </row>
    <row r="157" spans="1:15" s="30" customFormat="1" ht="15" x14ac:dyDescent="0.25">
      <c r="A157" s="54"/>
      <c r="B157" s="34">
        <v>147</v>
      </c>
      <c r="C157" s="55" t="s">
        <v>190</v>
      </c>
      <c r="D157" s="55" t="s">
        <v>182</v>
      </c>
      <c r="E157" s="35" t="s">
        <v>269</v>
      </c>
      <c r="F157" s="35" t="s">
        <v>271</v>
      </c>
      <c r="G157" s="57" t="s">
        <v>180</v>
      </c>
      <c r="H157" s="58">
        <v>25000</v>
      </c>
      <c r="I157" s="58">
        <v>25000</v>
      </c>
      <c r="J157" s="57">
        <v>717.5</v>
      </c>
      <c r="K157" s="57">
        <v>0</v>
      </c>
      <c r="L157" s="57">
        <v>760</v>
      </c>
      <c r="M157" s="51">
        <f>'[1]Table 1'!M174</f>
        <v>1100.31</v>
      </c>
      <c r="N157" s="51">
        <f t="shared" si="4"/>
        <v>2577.81</v>
      </c>
      <c r="O157" s="51">
        <f t="shared" si="5"/>
        <v>22422.19</v>
      </c>
    </row>
    <row r="158" spans="1:15" s="30" customFormat="1" ht="15" x14ac:dyDescent="0.25">
      <c r="A158" s="54"/>
      <c r="B158" s="34">
        <v>148</v>
      </c>
      <c r="C158" s="55" t="s">
        <v>287</v>
      </c>
      <c r="D158" s="55" t="s">
        <v>182</v>
      </c>
      <c r="E158" s="35" t="s">
        <v>269</v>
      </c>
      <c r="F158" s="35" t="s">
        <v>270</v>
      </c>
      <c r="G158" s="57" t="s">
        <v>180</v>
      </c>
      <c r="H158" s="58">
        <v>20000</v>
      </c>
      <c r="I158" s="58">
        <v>20000</v>
      </c>
      <c r="J158" s="57">
        <v>574</v>
      </c>
      <c r="K158" s="57">
        <v>0</v>
      </c>
      <c r="L158" s="57">
        <v>608</v>
      </c>
      <c r="M158" s="51">
        <f>'[1]Table 1'!M175</f>
        <v>2192.5500000000002</v>
      </c>
      <c r="N158" s="51">
        <f t="shared" si="4"/>
        <v>3374.55</v>
      </c>
      <c r="O158" s="51">
        <f t="shared" si="5"/>
        <v>16625.45</v>
      </c>
    </row>
    <row r="159" spans="1:15" s="15" customFormat="1" ht="15" x14ac:dyDescent="0.25">
      <c r="A159" s="33"/>
      <c r="B159" s="34">
        <v>149</v>
      </c>
      <c r="C159" s="28" t="s">
        <v>191</v>
      </c>
      <c r="D159" s="28" t="s">
        <v>192</v>
      </c>
      <c r="E159" s="35" t="s">
        <v>269</v>
      </c>
      <c r="F159" s="35" t="s">
        <v>270</v>
      </c>
      <c r="G159" s="36" t="s">
        <v>193</v>
      </c>
      <c r="H159" s="37">
        <v>60000</v>
      </c>
      <c r="I159" s="37">
        <v>60000</v>
      </c>
      <c r="J159" s="36">
        <v>1722</v>
      </c>
      <c r="K159" s="36">
        <v>3486.68</v>
      </c>
      <c r="L159" s="36">
        <v>1824</v>
      </c>
      <c r="M159" s="39">
        <f>'[1]Table 1'!M178</f>
        <v>25</v>
      </c>
      <c r="N159" s="38">
        <f t="shared" si="4"/>
        <v>7057.68</v>
      </c>
      <c r="O159" s="38">
        <f t="shared" si="5"/>
        <v>52942.32</v>
      </c>
    </row>
    <row r="160" spans="1:15" s="15" customFormat="1" ht="15" x14ac:dyDescent="0.25">
      <c r="A160" s="33"/>
      <c r="B160" s="34">
        <v>150</v>
      </c>
      <c r="C160" s="28" t="s">
        <v>265</v>
      </c>
      <c r="D160" s="28" t="s">
        <v>264</v>
      </c>
      <c r="E160" s="35" t="s">
        <v>272</v>
      </c>
      <c r="F160" s="35" t="s">
        <v>270</v>
      </c>
      <c r="G160" s="36" t="s">
        <v>193</v>
      </c>
      <c r="H160" s="37">
        <v>115000</v>
      </c>
      <c r="I160" s="37">
        <v>115000</v>
      </c>
      <c r="J160" s="36">
        <v>3300.5</v>
      </c>
      <c r="K160" s="36">
        <v>15633.74</v>
      </c>
      <c r="L160" s="36">
        <v>3496</v>
      </c>
      <c r="M160" s="39">
        <f>'[1]Table 1'!M179</f>
        <v>3171.07</v>
      </c>
      <c r="N160" s="38">
        <f t="shared" si="4"/>
        <v>25601.309999999998</v>
      </c>
      <c r="O160" s="38">
        <f t="shared" si="5"/>
        <v>89398.69</v>
      </c>
    </row>
    <row r="161" spans="1:15" s="15" customFormat="1" ht="15" x14ac:dyDescent="0.25">
      <c r="A161" s="33"/>
      <c r="B161" s="34">
        <v>151</v>
      </c>
      <c r="C161" s="28" t="s">
        <v>194</v>
      </c>
      <c r="D161" s="28" t="s">
        <v>195</v>
      </c>
      <c r="E161" s="40" t="s">
        <v>269</v>
      </c>
      <c r="F161" s="43" t="s">
        <v>271</v>
      </c>
      <c r="G161" s="36" t="s">
        <v>193</v>
      </c>
      <c r="H161" s="37">
        <v>30000</v>
      </c>
      <c r="I161" s="37">
        <v>30000</v>
      </c>
      <c r="J161" s="36">
        <v>861</v>
      </c>
      <c r="K161" s="36">
        <v>0</v>
      </c>
      <c r="L161" s="36">
        <v>912</v>
      </c>
      <c r="M161" s="38">
        <f>'[1]Table 1'!M182</f>
        <v>1944.78</v>
      </c>
      <c r="N161" s="38">
        <f t="shared" si="4"/>
        <v>3717.7799999999997</v>
      </c>
      <c r="O161" s="38">
        <f t="shared" si="5"/>
        <v>26282.22</v>
      </c>
    </row>
    <row r="162" spans="1:15" s="15" customFormat="1" ht="15" x14ac:dyDescent="0.25">
      <c r="A162" s="33"/>
      <c r="B162" s="34">
        <v>152</v>
      </c>
      <c r="C162" s="28" t="s">
        <v>196</v>
      </c>
      <c r="D162" s="28" t="s">
        <v>197</v>
      </c>
      <c r="E162" s="49" t="s">
        <v>269</v>
      </c>
      <c r="F162" s="35" t="s">
        <v>271</v>
      </c>
      <c r="G162" s="36" t="s">
        <v>193</v>
      </c>
      <c r="H162" s="37">
        <v>18000</v>
      </c>
      <c r="I162" s="37">
        <v>18000</v>
      </c>
      <c r="J162" s="36">
        <v>516.6</v>
      </c>
      <c r="K162" s="36">
        <v>0</v>
      </c>
      <c r="L162" s="36">
        <v>547.20000000000005</v>
      </c>
      <c r="M162" s="38">
        <f>'[1]Table 1'!M183</f>
        <v>2792.87</v>
      </c>
      <c r="N162" s="38">
        <f t="shared" si="4"/>
        <v>3856.67</v>
      </c>
      <c r="O162" s="38">
        <f t="shared" si="5"/>
        <v>14143.33</v>
      </c>
    </row>
    <row r="163" spans="1:15" s="15" customFormat="1" ht="15" x14ac:dyDescent="0.25">
      <c r="A163" s="33"/>
      <c r="B163" s="34">
        <v>153</v>
      </c>
      <c r="C163" s="28" t="s">
        <v>198</v>
      </c>
      <c r="D163" s="28" t="s">
        <v>197</v>
      </c>
      <c r="E163" s="49" t="s">
        <v>269</v>
      </c>
      <c r="F163" s="35" t="s">
        <v>271</v>
      </c>
      <c r="G163" s="36" t="s">
        <v>193</v>
      </c>
      <c r="H163" s="37">
        <v>20000</v>
      </c>
      <c r="I163" s="37">
        <v>20000</v>
      </c>
      <c r="J163" s="38">
        <v>574</v>
      </c>
      <c r="K163" s="36">
        <v>0</v>
      </c>
      <c r="L163" s="38">
        <v>608</v>
      </c>
      <c r="M163" s="38">
        <f>'[1]Table 1'!M184</f>
        <v>4426.01</v>
      </c>
      <c r="N163" s="38">
        <f t="shared" si="4"/>
        <v>5608.01</v>
      </c>
      <c r="O163" s="38">
        <f t="shared" si="5"/>
        <v>14391.99</v>
      </c>
    </row>
    <row r="164" spans="1:15" s="15" customFormat="1" ht="15" x14ac:dyDescent="0.25">
      <c r="A164" s="33"/>
      <c r="B164" s="34">
        <v>154</v>
      </c>
      <c r="C164" s="28" t="s">
        <v>199</v>
      </c>
      <c r="D164" s="28" t="s">
        <v>200</v>
      </c>
      <c r="E164" s="49" t="s">
        <v>269</v>
      </c>
      <c r="F164" s="35" t="s">
        <v>270</v>
      </c>
      <c r="G164" s="36" t="s">
        <v>193</v>
      </c>
      <c r="H164" s="37">
        <v>18000</v>
      </c>
      <c r="I164" s="37">
        <v>18000</v>
      </c>
      <c r="J164" s="38">
        <v>516.6</v>
      </c>
      <c r="K164" s="36">
        <v>0</v>
      </c>
      <c r="L164" s="38">
        <v>547.20000000000005</v>
      </c>
      <c r="M164" s="38">
        <f>'[1]Table 1'!M185</f>
        <v>525</v>
      </c>
      <c r="N164" s="38">
        <f t="shared" si="4"/>
        <v>1588.8000000000002</v>
      </c>
      <c r="O164" s="38">
        <f t="shared" si="5"/>
        <v>16411.2</v>
      </c>
    </row>
    <row r="165" spans="1:15" s="15" customFormat="1" ht="15" x14ac:dyDescent="0.25">
      <c r="A165" s="33"/>
      <c r="B165" s="34">
        <v>155</v>
      </c>
      <c r="C165" s="28" t="s">
        <v>202</v>
      </c>
      <c r="D165" s="28" t="s">
        <v>203</v>
      </c>
      <c r="E165" s="49" t="s">
        <v>269</v>
      </c>
      <c r="F165" s="35" t="s">
        <v>271</v>
      </c>
      <c r="G165" s="36" t="s">
        <v>201</v>
      </c>
      <c r="H165" s="37">
        <v>60000</v>
      </c>
      <c r="I165" s="37">
        <v>60000</v>
      </c>
      <c r="J165" s="36">
        <v>1722</v>
      </c>
      <c r="K165" s="36">
        <v>3486.68</v>
      </c>
      <c r="L165" s="36">
        <v>1824</v>
      </c>
      <c r="M165" s="39">
        <f>'[1]Table 2'!T4</f>
        <v>25</v>
      </c>
      <c r="N165" s="38">
        <f t="shared" si="4"/>
        <v>7057.68</v>
      </c>
      <c r="O165" s="38">
        <f t="shared" si="5"/>
        <v>52942.32</v>
      </c>
    </row>
    <row r="166" spans="1:15" s="15" customFormat="1" ht="15" x14ac:dyDescent="0.25">
      <c r="A166" s="33"/>
      <c r="B166" s="34">
        <v>156</v>
      </c>
      <c r="C166" s="28" t="s">
        <v>204</v>
      </c>
      <c r="D166" s="28" t="s">
        <v>28</v>
      </c>
      <c r="E166" s="49" t="s">
        <v>269</v>
      </c>
      <c r="F166" s="35" t="s">
        <v>270</v>
      </c>
      <c r="G166" s="36" t="s">
        <v>201</v>
      </c>
      <c r="H166" s="37">
        <v>27000</v>
      </c>
      <c r="I166" s="37">
        <v>27000</v>
      </c>
      <c r="J166" s="36">
        <v>774.9</v>
      </c>
      <c r="K166" s="36">
        <v>0</v>
      </c>
      <c r="L166" s="36">
        <v>820.8</v>
      </c>
      <c r="M166" s="39">
        <f>'[1]Table 2'!T5</f>
        <v>1025</v>
      </c>
      <c r="N166" s="38">
        <f t="shared" si="4"/>
        <v>2620.6999999999998</v>
      </c>
      <c r="O166" s="38">
        <f t="shared" si="5"/>
        <v>24379.3</v>
      </c>
    </row>
    <row r="167" spans="1:15" s="15" customFormat="1" ht="15" x14ac:dyDescent="0.25">
      <c r="A167" s="33"/>
      <c r="B167" s="34">
        <v>157</v>
      </c>
      <c r="C167" s="28" t="s">
        <v>205</v>
      </c>
      <c r="D167" s="28" t="s">
        <v>206</v>
      </c>
      <c r="E167" s="49" t="s">
        <v>269</v>
      </c>
      <c r="F167" s="35" t="s">
        <v>271</v>
      </c>
      <c r="G167" s="36" t="s">
        <v>201</v>
      </c>
      <c r="H167" s="37">
        <v>20000</v>
      </c>
      <c r="I167" s="37">
        <v>20000</v>
      </c>
      <c r="J167" s="36">
        <v>574</v>
      </c>
      <c r="K167" s="36">
        <v>0</v>
      </c>
      <c r="L167" s="38">
        <v>608</v>
      </c>
      <c r="M167" s="39">
        <f>'[1]Table 2'!T6</f>
        <v>2425.65</v>
      </c>
      <c r="N167" s="38">
        <f t="shared" si="4"/>
        <v>3607.65</v>
      </c>
      <c r="O167" s="38">
        <f t="shared" si="5"/>
        <v>16392.349999999999</v>
      </c>
    </row>
    <row r="168" spans="1:15" s="15" customFormat="1" ht="15" x14ac:dyDescent="0.25">
      <c r="A168" s="33"/>
      <c r="B168" s="34">
        <v>158</v>
      </c>
      <c r="C168" s="28" t="s">
        <v>207</v>
      </c>
      <c r="D168" s="28" t="s">
        <v>206</v>
      </c>
      <c r="E168" s="49" t="s">
        <v>269</v>
      </c>
      <c r="F168" s="35" t="s">
        <v>271</v>
      </c>
      <c r="G168" s="36" t="s">
        <v>201</v>
      </c>
      <c r="H168" s="37">
        <v>20000</v>
      </c>
      <c r="I168" s="37">
        <v>20000</v>
      </c>
      <c r="J168" s="36">
        <v>574</v>
      </c>
      <c r="K168" s="36">
        <v>0</v>
      </c>
      <c r="L168" s="38">
        <v>608</v>
      </c>
      <c r="M168" s="39">
        <f>'[1]Table 2'!T7</f>
        <v>25</v>
      </c>
      <c r="N168" s="38">
        <f t="shared" si="4"/>
        <v>1207</v>
      </c>
      <c r="O168" s="38">
        <f t="shared" si="5"/>
        <v>18793</v>
      </c>
    </row>
    <row r="169" spans="1:15" s="15" customFormat="1" ht="15" x14ac:dyDescent="0.25">
      <c r="A169" s="33"/>
      <c r="B169" s="34">
        <v>159</v>
      </c>
      <c r="C169" s="28" t="s">
        <v>208</v>
      </c>
      <c r="D169" s="28" t="s">
        <v>206</v>
      </c>
      <c r="E169" s="35" t="s">
        <v>269</v>
      </c>
      <c r="F169" s="35" t="s">
        <v>271</v>
      </c>
      <c r="G169" s="36" t="s">
        <v>201</v>
      </c>
      <c r="H169" s="37">
        <v>20000</v>
      </c>
      <c r="I169" s="37">
        <v>20000</v>
      </c>
      <c r="J169" s="38">
        <v>574</v>
      </c>
      <c r="K169" s="36">
        <v>0</v>
      </c>
      <c r="L169" s="38">
        <v>608</v>
      </c>
      <c r="M169" s="39">
        <f>'[1]Table 2'!T8</f>
        <v>1859.04</v>
      </c>
      <c r="N169" s="38">
        <f t="shared" si="4"/>
        <v>3041.04</v>
      </c>
      <c r="O169" s="38">
        <f t="shared" si="5"/>
        <v>16958.96</v>
      </c>
    </row>
    <row r="170" spans="1:15" s="15" customFormat="1" ht="15" x14ac:dyDescent="0.25">
      <c r="A170" s="33"/>
      <c r="B170" s="34">
        <v>160</v>
      </c>
      <c r="C170" s="28" t="s">
        <v>209</v>
      </c>
      <c r="D170" s="28" t="s">
        <v>195</v>
      </c>
      <c r="E170" s="49" t="s">
        <v>269</v>
      </c>
      <c r="F170" s="35" t="s">
        <v>271</v>
      </c>
      <c r="G170" s="36" t="s">
        <v>201</v>
      </c>
      <c r="H170" s="37">
        <v>28000</v>
      </c>
      <c r="I170" s="37">
        <v>28000</v>
      </c>
      <c r="J170" s="38">
        <v>803.6</v>
      </c>
      <c r="K170" s="36">
        <v>0</v>
      </c>
      <c r="L170" s="38">
        <v>851.2</v>
      </c>
      <c r="M170" s="39">
        <f>'[1]Table 2'!T9</f>
        <v>25</v>
      </c>
      <c r="N170" s="38">
        <f t="shared" si="4"/>
        <v>1679.8000000000002</v>
      </c>
      <c r="O170" s="38">
        <f t="shared" si="5"/>
        <v>26320.2</v>
      </c>
    </row>
    <row r="171" spans="1:15" s="15" customFormat="1" ht="15" x14ac:dyDescent="0.25">
      <c r="A171" s="33"/>
      <c r="B171" s="34">
        <v>161</v>
      </c>
      <c r="C171" s="28" t="s">
        <v>210</v>
      </c>
      <c r="D171" s="28" t="s">
        <v>206</v>
      </c>
      <c r="E171" s="49" t="s">
        <v>269</v>
      </c>
      <c r="F171" s="35" t="s">
        <v>271</v>
      </c>
      <c r="G171" s="36" t="s">
        <v>201</v>
      </c>
      <c r="H171" s="37">
        <v>20000</v>
      </c>
      <c r="I171" s="37">
        <v>20000</v>
      </c>
      <c r="J171" s="36">
        <v>574</v>
      </c>
      <c r="K171" s="36">
        <v>0</v>
      </c>
      <c r="L171" s="36">
        <v>608</v>
      </c>
      <c r="M171" s="39">
        <f>'[1]Table 2'!T10</f>
        <v>4260.51</v>
      </c>
      <c r="N171" s="38">
        <f t="shared" si="4"/>
        <v>5442.51</v>
      </c>
      <c r="O171" s="38">
        <f t="shared" si="5"/>
        <v>14557.49</v>
      </c>
    </row>
    <row r="172" spans="1:15" s="15" customFormat="1" ht="15" x14ac:dyDescent="0.25">
      <c r="A172" s="33"/>
      <c r="B172" s="34">
        <v>162</v>
      </c>
      <c r="C172" s="28" t="s">
        <v>211</v>
      </c>
      <c r="D172" s="28" t="s">
        <v>206</v>
      </c>
      <c r="E172" s="49" t="s">
        <v>269</v>
      </c>
      <c r="F172" s="35" t="s">
        <v>271</v>
      </c>
      <c r="G172" s="36" t="s">
        <v>201</v>
      </c>
      <c r="H172" s="37">
        <v>20000</v>
      </c>
      <c r="I172" s="37">
        <v>20000</v>
      </c>
      <c r="J172" s="36">
        <v>574</v>
      </c>
      <c r="K172" s="36">
        <v>0</v>
      </c>
      <c r="L172" s="36">
        <v>608</v>
      </c>
      <c r="M172" s="39">
        <f>'[1]Table 2'!T11</f>
        <v>4492.8900000000003</v>
      </c>
      <c r="N172" s="38">
        <f t="shared" si="4"/>
        <v>5674.89</v>
      </c>
      <c r="O172" s="38">
        <f t="shared" si="5"/>
        <v>14325.11</v>
      </c>
    </row>
    <row r="173" spans="1:15" s="15" customFormat="1" ht="15" x14ac:dyDescent="0.25">
      <c r="A173" s="33"/>
      <c r="B173" s="34">
        <v>163</v>
      </c>
      <c r="C173" s="28" t="s">
        <v>212</v>
      </c>
      <c r="D173" s="28" t="s">
        <v>206</v>
      </c>
      <c r="E173" s="49" t="s">
        <v>269</v>
      </c>
      <c r="F173" s="35" t="s">
        <v>271</v>
      </c>
      <c r="G173" s="36" t="s">
        <v>201</v>
      </c>
      <c r="H173" s="37">
        <v>20000</v>
      </c>
      <c r="I173" s="37">
        <v>20000</v>
      </c>
      <c r="J173" s="36">
        <v>574</v>
      </c>
      <c r="K173" s="36">
        <v>0</v>
      </c>
      <c r="L173" s="36">
        <v>608</v>
      </c>
      <c r="M173" s="39">
        <f>'[1]Table 2'!T12</f>
        <v>25</v>
      </c>
      <c r="N173" s="38">
        <f t="shared" si="4"/>
        <v>1207</v>
      </c>
      <c r="O173" s="38">
        <f t="shared" si="5"/>
        <v>18793</v>
      </c>
    </row>
    <row r="174" spans="1:15" s="15" customFormat="1" ht="15" x14ac:dyDescent="0.25">
      <c r="A174" s="33"/>
      <c r="B174" s="34">
        <v>164</v>
      </c>
      <c r="C174" s="28" t="s">
        <v>213</v>
      </c>
      <c r="D174" s="28" t="s">
        <v>206</v>
      </c>
      <c r="E174" s="49" t="s">
        <v>269</v>
      </c>
      <c r="F174" s="35" t="s">
        <v>271</v>
      </c>
      <c r="G174" s="36" t="s">
        <v>201</v>
      </c>
      <c r="H174" s="37">
        <v>22000</v>
      </c>
      <c r="I174" s="37">
        <v>22000</v>
      </c>
      <c r="J174" s="36">
        <v>631.4</v>
      </c>
      <c r="K174" s="36">
        <v>0</v>
      </c>
      <c r="L174" s="36">
        <v>668.8</v>
      </c>
      <c r="M174" s="39">
        <f>'[1]Table 2'!T13</f>
        <v>4279.09</v>
      </c>
      <c r="N174" s="38">
        <f t="shared" si="4"/>
        <v>5579.29</v>
      </c>
      <c r="O174" s="38">
        <f t="shared" si="5"/>
        <v>16420.71</v>
      </c>
    </row>
    <row r="175" spans="1:15" s="15" customFormat="1" ht="15" x14ac:dyDescent="0.25">
      <c r="A175" s="33"/>
      <c r="B175" s="34">
        <v>165</v>
      </c>
      <c r="C175" s="28" t="s">
        <v>214</v>
      </c>
      <c r="D175" s="28" t="s">
        <v>206</v>
      </c>
      <c r="E175" s="49" t="s">
        <v>269</v>
      </c>
      <c r="F175" s="35" t="s">
        <v>271</v>
      </c>
      <c r="G175" s="36" t="s">
        <v>201</v>
      </c>
      <c r="H175" s="37">
        <v>20000</v>
      </c>
      <c r="I175" s="37">
        <v>20000</v>
      </c>
      <c r="J175" s="36">
        <v>574</v>
      </c>
      <c r="K175" s="36">
        <v>0</v>
      </c>
      <c r="L175" s="36">
        <v>608</v>
      </c>
      <c r="M175" s="39">
        <f>'[1]Table 2'!T14</f>
        <v>25</v>
      </c>
      <c r="N175" s="38">
        <f t="shared" si="4"/>
        <v>1207</v>
      </c>
      <c r="O175" s="38">
        <f t="shared" si="5"/>
        <v>18793</v>
      </c>
    </row>
    <row r="176" spans="1:15" s="15" customFormat="1" ht="15" x14ac:dyDescent="0.25">
      <c r="A176" s="33"/>
      <c r="B176" s="34">
        <v>166</v>
      </c>
      <c r="C176" s="28" t="s">
        <v>215</v>
      </c>
      <c r="D176" s="28" t="s">
        <v>206</v>
      </c>
      <c r="E176" s="49" t="s">
        <v>269</v>
      </c>
      <c r="F176" s="35" t="s">
        <v>271</v>
      </c>
      <c r="G176" s="36" t="s">
        <v>201</v>
      </c>
      <c r="H176" s="37">
        <v>20000</v>
      </c>
      <c r="I176" s="37">
        <v>20000</v>
      </c>
      <c r="J176" s="36">
        <v>574</v>
      </c>
      <c r="K176" s="36">
        <v>0</v>
      </c>
      <c r="L176" s="36">
        <v>608</v>
      </c>
      <c r="M176" s="39">
        <f>'[1]Table 2'!T15</f>
        <v>25</v>
      </c>
      <c r="N176" s="38">
        <f t="shared" si="4"/>
        <v>1207</v>
      </c>
      <c r="O176" s="38">
        <f t="shared" si="5"/>
        <v>18793</v>
      </c>
    </row>
    <row r="177" spans="1:15" s="15" customFormat="1" ht="15" x14ac:dyDescent="0.25">
      <c r="A177" s="33"/>
      <c r="B177" s="34">
        <v>167</v>
      </c>
      <c r="C177" s="28" t="s">
        <v>216</v>
      </c>
      <c r="D177" s="28" t="s">
        <v>206</v>
      </c>
      <c r="E177" s="49" t="s">
        <v>269</v>
      </c>
      <c r="F177" s="35" t="s">
        <v>271</v>
      </c>
      <c r="G177" s="36" t="s">
        <v>201</v>
      </c>
      <c r="H177" s="37">
        <v>20000</v>
      </c>
      <c r="I177" s="37">
        <v>20000</v>
      </c>
      <c r="J177" s="36">
        <v>574</v>
      </c>
      <c r="K177" s="36">
        <v>0</v>
      </c>
      <c r="L177" s="36">
        <v>608</v>
      </c>
      <c r="M177" s="39">
        <f>'[1]Table 2'!T16</f>
        <v>25</v>
      </c>
      <c r="N177" s="38">
        <f t="shared" si="4"/>
        <v>1207</v>
      </c>
      <c r="O177" s="38">
        <f t="shared" si="5"/>
        <v>18793</v>
      </c>
    </row>
    <row r="178" spans="1:15" s="15" customFormat="1" ht="15" x14ac:dyDescent="0.25">
      <c r="A178" s="33"/>
      <c r="B178" s="34">
        <v>168</v>
      </c>
      <c r="C178" s="28" t="s">
        <v>217</v>
      </c>
      <c r="D178" s="28" t="s">
        <v>206</v>
      </c>
      <c r="E178" s="49" t="s">
        <v>269</v>
      </c>
      <c r="F178" s="35" t="s">
        <v>271</v>
      </c>
      <c r="G178" s="36" t="s">
        <v>201</v>
      </c>
      <c r="H178" s="37">
        <v>20000</v>
      </c>
      <c r="I178" s="37">
        <v>20000</v>
      </c>
      <c r="J178" s="36">
        <v>574</v>
      </c>
      <c r="K178" s="36">
        <v>0</v>
      </c>
      <c r="L178" s="36">
        <v>608</v>
      </c>
      <c r="M178" s="39">
        <f>'[1]Table 2'!T17</f>
        <v>2666.28</v>
      </c>
      <c r="N178" s="38">
        <f t="shared" si="4"/>
        <v>3848.28</v>
      </c>
      <c r="O178" s="38">
        <f t="shared" si="5"/>
        <v>16151.72</v>
      </c>
    </row>
    <row r="179" spans="1:15" s="15" customFormat="1" ht="15" x14ac:dyDescent="0.25">
      <c r="A179" s="33"/>
      <c r="B179" s="34">
        <v>169</v>
      </c>
      <c r="C179" s="28" t="s">
        <v>218</v>
      </c>
      <c r="D179" s="28" t="s">
        <v>206</v>
      </c>
      <c r="E179" s="49" t="s">
        <v>269</v>
      </c>
      <c r="F179" s="35" t="s">
        <v>271</v>
      </c>
      <c r="G179" s="36" t="s">
        <v>201</v>
      </c>
      <c r="H179" s="37">
        <v>20000</v>
      </c>
      <c r="I179" s="37">
        <v>20000</v>
      </c>
      <c r="J179" s="36">
        <v>574</v>
      </c>
      <c r="K179" s="36">
        <v>0</v>
      </c>
      <c r="L179" s="36">
        <v>608</v>
      </c>
      <c r="M179" s="39">
        <f>'[1]Table 2'!T18</f>
        <v>2092.5</v>
      </c>
      <c r="N179" s="38">
        <f t="shared" si="4"/>
        <v>3274.5</v>
      </c>
      <c r="O179" s="38">
        <f t="shared" si="5"/>
        <v>16725.5</v>
      </c>
    </row>
    <row r="180" spans="1:15" s="15" customFormat="1" ht="15" x14ac:dyDescent="0.25">
      <c r="A180" s="33"/>
      <c r="B180" s="34">
        <v>170</v>
      </c>
      <c r="C180" s="28" t="s">
        <v>219</v>
      </c>
      <c r="D180" s="28" t="s">
        <v>220</v>
      </c>
      <c r="E180" s="49" t="s">
        <v>269</v>
      </c>
      <c r="F180" s="35" t="s">
        <v>271</v>
      </c>
      <c r="G180" s="36" t="s">
        <v>201</v>
      </c>
      <c r="H180" s="37">
        <v>25000</v>
      </c>
      <c r="I180" s="37">
        <v>25000</v>
      </c>
      <c r="J180" s="36">
        <v>717.5</v>
      </c>
      <c r="K180" s="36">
        <v>0</v>
      </c>
      <c r="L180" s="36">
        <v>760</v>
      </c>
      <c r="M180" s="39">
        <f>'[1]Table 2'!T19</f>
        <v>25</v>
      </c>
      <c r="N180" s="38">
        <f t="shared" si="4"/>
        <v>1502.5</v>
      </c>
      <c r="O180" s="38">
        <f t="shared" si="5"/>
        <v>23497.5</v>
      </c>
    </row>
    <row r="181" spans="1:15" s="15" customFormat="1" ht="15" x14ac:dyDescent="0.25">
      <c r="A181" s="33"/>
      <c r="B181" s="34">
        <v>171</v>
      </c>
      <c r="C181" s="28" t="s">
        <v>221</v>
      </c>
      <c r="D181" s="28" t="s">
        <v>206</v>
      </c>
      <c r="E181" s="49" t="s">
        <v>269</v>
      </c>
      <c r="F181" s="35" t="s">
        <v>271</v>
      </c>
      <c r="G181" s="36" t="s">
        <v>201</v>
      </c>
      <c r="H181" s="37">
        <v>20000</v>
      </c>
      <c r="I181" s="37">
        <v>20000</v>
      </c>
      <c r="J181" s="36">
        <v>574</v>
      </c>
      <c r="K181" s="36">
        <v>0</v>
      </c>
      <c r="L181" s="36">
        <v>608</v>
      </c>
      <c r="M181" s="39">
        <f>'[1]Table 2'!T20</f>
        <v>1025.04</v>
      </c>
      <c r="N181" s="38">
        <f t="shared" si="4"/>
        <v>2207.04</v>
      </c>
      <c r="O181" s="38">
        <f t="shared" si="5"/>
        <v>17792.96</v>
      </c>
    </row>
    <row r="182" spans="1:15" s="15" customFormat="1" ht="15" x14ac:dyDescent="0.25">
      <c r="A182" s="33"/>
      <c r="B182" s="34">
        <v>172</v>
      </c>
      <c r="C182" s="28" t="s">
        <v>222</v>
      </c>
      <c r="D182" s="28" t="s">
        <v>206</v>
      </c>
      <c r="E182" s="49" t="s">
        <v>269</v>
      </c>
      <c r="F182" s="35" t="s">
        <v>271</v>
      </c>
      <c r="G182" s="36" t="s">
        <v>201</v>
      </c>
      <c r="H182" s="37">
        <v>20000</v>
      </c>
      <c r="I182" s="37">
        <v>20000</v>
      </c>
      <c r="J182" s="36">
        <v>574</v>
      </c>
      <c r="K182" s="36">
        <v>0</v>
      </c>
      <c r="L182" s="36">
        <v>608</v>
      </c>
      <c r="M182" s="39">
        <f>'[1]Table 2'!T21</f>
        <v>25</v>
      </c>
      <c r="N182" s="38">
        <f t="shared" si="4"/>
        <v>1207</v>
      </c>
      <c r="O182" s="38">
        <f t="shared" si="5"/>
        <v>18793</v>
      </c>
    </row>
    <row r="183" spans="1:15" s="15" customFormat="1" ht="15" x14ac:dyDescent="0.25">
      <c r="A183" s="33"/>
      <c r="B183" s="34">
        <v>173</v>
      </c>
      <c r="C183" s="28" t="s">
        <v>223</v>
      </c>
      <c r="D183" s="28" t="s">
        <v>206</v>
      </c>
      <c r="E183" s="49" t="s">
        <v>269</v>
      </c>
      <c r="F183" s="35" t="s">
        <v>271</v>
      </c>
      <c r="G183" s="36" t="s">
        <v>201</v>
      </c>
      <c r="H183" s="37">
        <v>21000</v>
      </c>
      <c r="I183" s="37">
        <v>21000</v>
      </c>
      <c r="J183" s="36">
        <v>602.70000000000005</v>
      </c>
      <c r="K183" s="36">
        <v>0</v>
      </c>
      <c r="L183" s="36">
        <v>638.4</v>
      </c>
      <c r="M183" s="39">
        <f>'[1]Table 2'!T22</f>
        <v>2192.5500000000002</v>
      </c>
      <c r="N183" s="38">
        <f t="shared" si="4"/>
        <v>3433.65</v>
      </c>
      <c r="O183" s="38">
        <f t="shared" si="5"/>
        <v>17566.349999999999</v>
      </c>
    </row>
    <row r="184" spans="1:15" s="15" customFormat="1" ht="15" x14ac:dyDescent="0.25">
      <c r="A184" s="33"/>
      <c r="B184" s="34">
        <v>174</v>
      </c>
      <c r="C184" s="28" t="s">
        <v>224</v>
      </c>
      <c r="D184" s="28" t="s">
        <v>206</v>
      </c>
      <c r="E184" s="49" t="s">
        <v>269</v>
      </c>
      <c r="F184" s="35" t="s">
        <v>271</v>
      </c>
      <c r="G184" s="36" t="s">
        <v>201</v>
      </c>
      <c r="H184" s="37">
        <v>20000</v>
      </c>
      <c r="I184" s="37">
        <v>20000</v>
      </c>
      <c r="J184" s="36">
        <v>574</v>
      </c>
      <c r="K184" s="36">
        <v>0</v>
      </c>
      <c r="L184" s="36">
        <v>608</v>
      </c>
      <c r="M184" s="39">
        <f>'[1]Table 2'!T23</f>
        <v>25</v>
      </c>
      <c r="N184" s="38">
        <f t="shared" si="4"/>
        <v>1207</v>
      </c>
      <c r="O184" s="38">
        <f t="shared" si="5"/>
        <v>18793</v>
      </c>
    </row>
    <row r="185" spans="1:15" s="15" customFormat="1" ht="15" x14ac:dyDescent="0.25">
      <c r="A185" s="33"/>
      <c r="B185" s="34">
        <v>175</v>
      </c>
      <c r="C185" s="28" t="s">
        <v>225</v>
      </c>
      <c r="D185" s="28" t="s">
        <v>206</v>
      </c>
      <c r="E185" s="49" t="s">
        <v>269</v>
      </c>
      <c r="F185" s="35" t="s">
        <v>271</v>
      </c>
      <c r="G185" s="36" t="s">
        <v>201</v>
      </c>
      <c r="H185" s="37">
        <v>20000</v>
      </c>
      <c r="I185" s="37">
        <v>20000</v>
      </c>
      <c r="J185" s="36">
        <v>574</v>
      </c>
      <c r="K185" s="36">
        <v>0</v>
      </c>
      <c r="L185" s="36">
        <v>608</v>
      </c>
      <c r="M185" s="39">
        <f>'[1]Table 2'!T24</f>
        <v>2652.59</v>
      </c>
      <c r="N185" s="38">
        <f t="shared" si="4"/>
        <v>3834.59</v>
      </c>
      <c r="O185" s="38">
        <f t="shared" si="5"/>
        <v>16165.41</v>
      </c>
    </row>
    <row r="186" spans="1:15" s="15" customFormat="1" ht="15" x14ac:dyDescent="0.25">
      <c r="A186" s="33"/>
      <c r="B186" s="34">
        <v>176</v>
      </c>
      <c r="C186" s="28" t="s">
        <v>226</v>
      </c>
      <c r="D186" s="28" t="s">
        <v>206</v>
      </c>
      <c r="E186" s="49" t="s">
        <v>269</v>
      </c>
      <c r="F186" s="35" t="s">
        <v>271</v>
      </c>
      <c r="G186" s="36" t="s">
        <v>201</v>
      </c>
      <c r="H186" s="37">
        <v>20000</v>
      </c>
      <c r="I186" s="37">
        <v>20000</v>
      </c>
      <c r="J186" s="36">
        <v>574</v>
      </c>
      <c r="K186" s="36">
        <v>0</v>
      </c>
      <c r="L186" s="36">
        <v>608</v>
      </c>
      <c r="M186" s="39">
        <f>'[1]Table 2'!T25</f>
        <v>1752.32</v>
      </c>
      <c r="N186" s="38">
        <f t="shared" si="4"/>
        <v>2934.3199999999997</v>
      </c>
      <c r="O186" s="38">
        <f t="shared" si="5"/>
        <v>17065.68</v>
      </c>
    </row>
    <row r="187" spans="1:15" s="15" customFormat="1" ht="15" x14ac:dyDescent="0.25">
      <c r="A187" s="33"/>
      <c r="B187" s="34">
        <v>177</v>
      </c>
      <c r="C187" s="28" t="s">
        <v>227</v>
      </c>
      <c r="D187" s="28" t="s">
        <v>206</v>
      </c>
      <c r="E187" s="49" t="s">
        <v>269</v>
      </c>
      <c r="F187" s="35" t="s">
        <v>271</v>
      </c>
      <c r="G187" s="36" t="s">
        <v>201</v>
      </c>
      <c r="H187" s="37">
        <v>20000</v>
      </c>
      <c r="I187" s="37">
        <v>20000</v>
      </c>
      <c r="J187" s="36">
        <v>574</v>
      </c>
      <c r="K187" s="36">
        <v>0</v>
      </c>
      <c r="L187" s="36">
        <v>608</v>
      </c>
      <c r="M187" s="39">
        <f>'[1]Table 2'!T26</f>
        <v>3267.23</v>
      </c>
      <c r="N187" s="38">
        <f t="shared" si="4"/>
        <v>4449.2299999999996</v>
      </c>
      <c r="O187" s="38">
        <f t="shared" si="5"/>
        <v>15550.77</v>
      </c>
    </row>
    <row r="188" spans="1:15" s="15" customFormat="1" ht="15" x14ac:dyDescent="0.25">
      <c r="A188" s="33"/>
      <c r="B188" s="34">
        <v>178</v>
      </c>
      <c r="C188" s="28" t="s">
        <v>228</v>
      </c>
      <c r="D188" s="28" t="s">
        <v>206</v>
      </c>
      <c r="E188" s="49" t="s">
        <v>269</v>
      </c>
      <c r="F188" s="35" t="s">
        <v>271</v>
      </c>
      <c r="G188" s="36" t="s">
        <v>201</v>
      </c>
      <c r="H188" s="37">
        <v>20000</v>
      </c>
      <c r="I188" s="37">
        <v>20000</v>
      </c>
      <c r="J188" s="36">
        <v>574</v>
      </c>
      <c r="K188" s="36">
        <v>0</v>
      </c>
      <c r="L188" s="36">
        <v>608</v>
      </c>
      <c r="M188" s="39">
        <f>'[1]Table 2'!T27</f>
        <v>25</v>
      </c>
      <c r="N188" s="38">
        <f t="shared" si="4"/>
        <v>1207</v>
      </c>
      <c r="O188" s="38">
        <f t="shared" si="5"/>
        <v>18793</v>
      </c>
    </row>
    <row r="189" spans="1:15" s="15" customFormat="1" ht="15" x14ac:dyDescent="0.25">
      <c r="A189" s="33"/>
      <c r="B189" s="34">
        <v>179</v>
      </c>
      <c r="C189" s="28" t="s">
        <v>229</v>
      </c>
      <c r="D189" s="28" t="s">
        <v>206</v>
      </c>
      <c r="E189" s="49" t="s">
        <v>269</v>
      </c>
      <c r="F189" s="35" t="s">
        <v>271</v>
      </c>
      <c r="G189" s="36" t="s">
        <v>201</v>
      </c>
      <c r="H189" s="37">
        <v>20000</v>
      </c>
      <c r="I189" s="37">
        <v>20000</v>
      </c>
      <c r="J189" s="36">
        <v>574</v>
      </c>
      <c r="K189" s="36">
        <v>0</v>
      </c>
      <c r="L189" s="36">
        <v>608</v>
      </c>
      <c r="M189" s="39">
        <f>'[1]Table 2'!T28</f>
        <v>958.56</v>
      </c>
      <c r="N189" s="38">
        <f t="shared" si="4"/>
        <v>2140.56</v>
      </c>
      <c r="O189" s="38">
        <f t="shared" si="5"/>
        <v>17859.439999999999</v>
      </c>
    </row>
    <row r="190" spans="1:15" s="15" customFormat="1" ht="15" x14ac:dyDescent="0.25">
      <c r="A190" s="33"/>
      <c r="B190" s="34">
        <v>180</v>
      </c>
      <c r="C190" s="28" t="s">
        <v>230</v>
      </c>
      <c r="D190" s="28" t="s">
        <v>206</v>
      </c>
      <c r="E190" s="49" t="s">
        <v>269</v>
      </c>
      <c r="F190" s="35" t="s">
        <v>271</v>
      </c>
      <c r="G190" s="36" t="s">
        <v>201</v>
      </c>
      <c r="H190" s="37">
        <v>20000</v>
      </c>
      <c r="I190" s="37">
        <v>20000</v>
      </c>
      <c r="J190" s="36">
        <v>574</v>
      </c>
      <c r="K190" s="36">
        <v>0</v>
      </c>
      <c r="L190" s="36">
        <v>608</v>
      </c>
      <c r="M190" s="39">
        <f>'[1]Table 2'!T29</f>
        <v>1025</v>
      </c>
      <c r="N190" s="38">
        <f t="shared" si="4"/>
        <v>2207</v>
      </c>
      <c r="O190" s="38">
        <f t="shared" si="5"/>
        <v>17793</v>
      </c>
    </row>
    <row r="191" spans="1:15" s="15" customFormat="1" ht="15" x14ac:dyDescent="0.25">
      <c r="A191" s="33"/>
      <c r="B191" s="34">
        <v>181</v>
      </c>
      <c r="C191" s="28" t="s">
        <v>231</v>
      </c>
      <c r="D191" s="28" t="s">
        <v>206</v>
      </c>
      <c r="E191" s="49" t="s">
        <v>269</v>
      </c>
      <c r="F191" s="35" t="s">
        <v>270</v>
      </c>
      <c r="G191" s="36" t="s">
        <v>201</v>
      </c>
      <c r="H191" s="37">
        <v>10000</v>
      </c>
      <c r="I191" s="37">
        <v>10000</v>
      </c>
      <c r="J191" s="36">
        <v>287</v>
      </c>
      <c r="K191" s="36">
        <v>0</v>
      </c>
      <c r="L191" s="36">
        <v>304</v>
      </c>
      <c r="M191" s="39">
        <f>'[1]Table 2'!T30</f>
        <v>25</v>
      </c>
      <c r="N191" s="38">
        <f t="shared" si="4"/>
        <v>616</v>
      </c>
      <c r="O191" s="38">
        <f t="shared" si="5"/>
        <v>9384</v>
      </c>
    </row>
    <row r="192" spans="1:15" s="15" customFormat="1" ht="15" x14ac:dyDescent="0.25">
      <c r="A192" s="33"/>
      <c r="B192" s="34">
        <v>182</v>
      </c>
      <c r="C192" s="28" t="s">
        <v>232</v>
      </c>
      <c r="D192" s="28" t="s">
        <v>206</v>
      </c>
      <c r="E192" s="49" t="s">
        <v>269</v>
      </c>
      <c r="F192" s="35" t="s">
        <v>271</v>
      </c>
      <c r="G192" s="36" t="s">
        <v>201</v>
      </c>
      <c r="H192" s="37">
        <v>20000</v>
      </c>
      <c r="I192" s="37">
        <v>20000</v>
      </c>
      <c r="J192" s="36">
        <v>574</v>
      </c>
      <c r="K192" s="36">
        <v>0</v>
      </c>
      <c r="L192" s="36">
        <v>608</v>
      </c>
      <c r="M192" s="39">
        <f>'[1]Table 2'!T31</f>
        <v>525</v>
      </c>
      <c r="N192" s="38">
        <f t="shared" si="4"/>
        <v>1707</v>
      </c>
      <c r="O192" s="38">
        <f t="shared" si="5"/>
        <v>18293</v>
      </c>
    </row>
    <row r="193" spans="1:15" s="15" customFormat="1" ht="15" x14ac:dyDescent="0.25">
      <c r="A193" s="33"/>
      <c r="B193" s="34">
        <v>183</v>
      </c>
      <c r="C193" s="28" t="s">
        <v>233</v>
      </c>
      <c r="D193" s="28" t="s">
        <v>206</v>
      </c>
      <c r="E193" s="49" t="s">
        <v>269</v>
      </c>
      <c r="F193" s="35" t="s">
        <v>271</v>
      </c>
      <c r="G193" s="36" t="s">
        <v>201</v>
      </c>
      <c r="H193" s="37">
        <v>20000</v>
      </c>
      <c r="I193" s="37">
        <v>20000</v>
      </c>
      <c r="J193" s="36">
        <v>574</v>
      </c>
      <c r="K193" s="36">
        <v>0</v>
      </c>
      <c r="L193" s="36">
        <v>608</v>
      </c>
      <c r="M193" s="39">
        <f>'[1]Table 2'!T32</f>
        <v>25</v>
      </c>
      <c r="N193" s="38">
        <f t="shared" si="4"/>
        <v>1207</v>
      </c>
      <c r="O193" s="38">
        <f t="shared" si="5"/>
        <v>18793</v>
      </c>
    </row>
    <row r="194" spans="1:15" s="15" customFormat="1" ht="15" x14ac:dyDescent="0.25">
      <c r="A194" s="33"/>
      <c r="B194" s="34">
        <v>184</v>
      </c>
      <c r="C194" s="28" t="s">
        <v>234</v>
      </c>
      <c r="D194" s="28" t="s">
        <v>206</v>
      </c>
      <c r="E194" s="49" t="s">
        <v>269</v>
      </c>
      <c r="F194" s="35" t="s">
        <v>270</v>
      </c>
      <c r="G194" s="36" t="s">
        <v>201</v>
      </c>
      <c r="H194" s="37">
        <v>20000</v>
      </c>
      <c r="I194" s="37">
        <v>20000</v>
      </c>
      <c r="J194" s="36">
        <v>574</v>
      </c>
      <c r="K194" s="36">
        <v>0</v>
      </c>
      <c r="L194" s="36">
        <v>608</v>
      </c>
      <c r="M194" s="39">
        <f>'[1]Table 2'!T33</f>
        <v>2308.6799999999998</v>
      </c>
      <c r="N194" s="38">
        <f t="shared" si="4"/>
        <v>3490.68</v>
      </c>
      <c r="O194" s="38">
        <f t="shared" si="5"/>
        <v>16509.32</v>
      </c>
    </row>
    <row r="195" spans="1:15" s="15" customFormat="1" ht="15" x14ac:dyDescent="0.25">
      <c r="A195" s="33"/>
      <c r="B195" s="34">
        <v>185</v>
      </c>
      <c r="C195" s="28" t="s">
        <v>235</v>
      </c>
      <c r="D195" s="28" t="s">
        <v>206</v>
      </c>
      <c r="E195" s="49" t="s">
        <v>269</v>
      </c>
      <c r="F195" s="35" t="s">
        <v>271</v>
      </c>
      <c r="G195" s="36" t="s">
        <v>201</v>
      </c>
      <c r="H195" s="37">
        <v>20000</v>
      </c>
      <c r="I195" s="37">
        <v>20000</v>
      </c>
      <c r="J195" s="36">
        <v>574</v>
      </c>
      <c r="K195" s="36">
        <v>0</v>
      </c>
      <c r="L195" s="36">
        <v>608</v>
      </c>
      <c r="M195" s="39">
        <f>'[1]Table 2'!T34</f>
        <v>25</v>
      </c>
      <c r="N195" s="38">
        <f t="shared" si="4"/>
        <v>1207</v>
      </c>
      <c r="O195" s="38">
        <f t="shared" si="5"/>
        <v>18793</v>
      </c>
    </row>
    <row r="196" spans="1:15" s="15" customFormat="1" ht="15" x14ac:dyDescent="0.25">
      <c r="A196" s="33"/>
      <c r="B196" s="34">
        <v>186</v>
      </c>
      <c r="C196" s="28" t="s">
        <v>236</v>
      </c>
      <c r="D196" s="28" t="s">
        <v>206</v>
      </c>
      <c r="E196" s="40" t="s">
        <v>269</v>
      </c>
      <c r="F196" s="35" t="s">
        <v>271</v>
      </c>
      <c r="G196" s="36" t="s">
        <v>201</v>
      </c>
      <c r="H196" s="37">
        <v>20000</v>
      </c>
      <c r="I196" s="37">
        <v>20000</v>
      </c>
      <c r="J196" s="36">
        <v>574</v>
      </c>
      <c r="K196" s="36">
        <v>0</v>
      </c>
      <c r="L196" s="36">
        <v>608</v>
      </c>
      <c r="M196" s="39">
        <f>'[1]Table 2'!T35</f>
        <v>1686.92</v>
      </c>
      <c r="N196" s="38">
        <f t="shared" ref="N196:N202" si="6">J196+K196+L196+M196</f>
        <v>2868.92</v>
      </c>
      <c r="O196" s="38">
        <f t="shared" si="5"/>
        <v>17131.080000000002</v>
      </c>
    </row>
    <row r="197" spans="1:15" s="15" customFormat="1" ht="15" x14ac:dyDescent="0.25">
      <c r="A197" s="33"/>
      <c r="B197" s="34">
        <v>187</v>
      </c>
      <c r="C197" s="28" t="s">
        <v>237</v>
      </c>
      <c r="D197" s="28" t="s">
        <v>206</v>
      </c>
      <c r="E197" s="40" t="s">
        <v>269</v>
      </c>
      <c r="F197" s="35" t="s">
        <v>271</v>
      </c>
      <c r="G197" s="36" t="s">
        <v>201</v>
      </c>
      <c r="H197" s="37">
        <v>20000</v>
      </c>
      <c r="I197" s="37">
        <v>20000</v>
      </c>
      <c r="J197" s="36">
        <v>574</v>
      </c>
      <c r="K197" s="36">
        <v>0</v>
      </c>
      <c r="L197" s="36">
        <v>608</v>
      </c>
      <c r="M197" s="39">
        <f>'[1]Table 2'!T36</f>
        <v>25</v>
      </c>
      <c r="N197" s="38">
        <f t="shared" si="6"/>
        <v>1207</v>
      </c>
      <c r="O197" s="38">
        <f t="shared" si="5"/>
        <v>18793</v>
      </c>
    </row>
    <row r="198" spans="1:15" s="15" customFormat="1" ht="15" x14ac:dyDescent="0.25">
      <c r="A198" s="33"/>
      <c r="B198" s="34">
        <v>188</v>
      </c>
      <c r="C198" s="28" t="s">
        <v>255</v>
      </c>
      <c r="D198" s="28" t="s">
        <v>206</v>
      </c>
      <c r="E198" s="40" t="s">
        <v>269</v>
      </c>
      <c r="F198" s="35" t="s">
        <v>271</v>
      </c>
      <c r="G198" s="36" t="s">
        <v>201</v>
      </c>
      <c r="H198" s="37">
        <v>20000</v>
      </c>
      <c r="I198" s="37">
        <v>20000</v>
      </c>
      <c r="J198" s="36">
        <v>574</v>
      </c>
      <c r="K198" s="36">
        <v>0</v>
      </c>
      <c r="L198" s="36">
        <v>608</v>
      </c>
      <c r="M198" s="39">
        <f>'[1]Table 2'!T37</f>
        <v>525</v>
      </c>
      <c r="N198" s="38">
        <f t="shared" si="6"/>
        <v>1707</v>
      </c>
      <c r="O198" s="38">
        <f t="shared" si="5"/>
        <v>18293</v>
      </c>
    </row>
    <row r="199" spans="1:15" s="15" customFormat="1" ht="15" x14ac:dyDescent="0.25">
      <c r="A199" s="33"/>
      <c r="B199" s="34">
        <v>189</v>
      </c>
      <c r="C199" s="28" t="s">
        <v>285</v>
      </c>
      <c r="D199" s="28" t="s">
        <v>206</v>
      </c>
      <c r="E199" s="40" t="s">
        <v>269</v>
      </c>
      <c r="F199" s="35" t="s">
        <v>271</v>
      </c>
      <c r="G199" s="36" t="s">
        <v>201</v>
      </c>
      <c r="H199" s="37">
        <v>20000</v>
      </c>
      <c r="I199" s="37">
        <v>20000</v>
      </c>
      <c r="J199" s="36">
        <v>574</v>
      </c>
      <c r="K199" s="36">
        <v>0</v>
      </c>
      <c r="L199" s="36">
        <v>608</v>
      </c>
      <c r="M199" s="39">
        <f>'[1]Table 2'!T38</f>
        <v>525</v>
      </c>
      <c r="N199" s="38">
        <f t="shared" si="6"/>
        <v>1707</v>
      </c>
      <c r="O199" s="38">
        <f t="shared" ref="O199:O202" si="7">+H199-N199</f>
        <v>18293</v>
      </c>
    </row>
    <row r="200" spans="1:15" s="15" customFormat="1" ht="15" x14ac:dyDescent="0.25">
      <c r="A200" s="33"/>
      <c r="B200" s="34">
        <v>190</v>
      </c>
      <c r="C200" s="28" t="s">
        <v>286</v>
      </c>
      <c r="D200" s="28" t="s">
        <v>206</v>
      </c>
      <c r="E200" s="40" t="s">
        <v>269</v>
      </c>
      <c r="F200" s="35" t="s">
        <v>271</v>
      </c>
      <c r="G200" s="36" t="s">
        <v>201</v>
      </c>
      <c r="H200" s="37">
        <v>20000</v>
      </c>
      <c r="I200" s="37">
        <v>20000</v>
      </c>
      <c r="J200" s="36">
        <v>574</v>
      </c>
      <c r="K200" s="36">
        <v>0</v>
      </c>
      <c r="L200" s="36">
        <v>608</v>
      </c>
      <c r="M200" s="39">
        <f>'[1]Table 2'!T39</f>
        <v>1025</v>
      </c>
      <c r="N200" s="38">
        <f t="shared" si="6"/>
        <v>2207</v>
      </c>
      <c r="O200" s="38">
        <f t="shared" si="7"/>
        <v>17793</v>
      </c>
    </row>
    <row r="201" spans="1:15" s="15" customFormat="1" ht="15" x14ac:dyDescent="0.25">
      <c r="A201" s="33"/>
      <c r="B201" s="34">
        <v>191</v>
      </c>
      <c r="C201" s="28" t="s">
        <v>238</v>
      </c>
      <c r="D201" s="28" t="s">
        <v>239</v>
      </c>
      <c r="E201" s="40" t="s">
        <v>269</v>
      </c>
      <c r="F201" s="35" t="s">
        <v>271</v>
      </c>
      <c r="G201" s="36" t="s">
        <v>266</v>
      </c>
      <c r="H201" s="37">
        <v>50000</v>
      </c>
      <c r="I201" s="37">
        <v>50000</v>
      </c>
      <c r="J201" s="36">
        <v>1435</v>
      </c>
      <c r="K201" s="36">
        <v>1854</v>
      </c>
      <c r="L201" s="36">
        <v>1520</v>
      </c>
      <c r="M201" s="36">
        <v>25</v>
      </c>
      <c r="N201" s="38">
        <f t="shared" si="6"/>
        <v>4834</v>
      </c>
      <c r="O201" s="38">
        <f t="shared" si="7"/>
        <v>45166</v>
      </c>
    </row>
    <row r="202" spans="1:15" s="15" customFormat="1" ht="15" x14ac:dyDescent="0.25">
      <c r="A202" s="33"/>
      <c r="B202" s="34">
        <v>192</v>
      </c>
      <c r="C202" s="28" t="s">
        <v>240</v>
      </c>
      <c r="D202" s="28" t="s">
        <v>274</v>
      </c>
      <c r="E202" s="40" t="s">
        <v>269</v>
      </c>
      <c r="F202" s="35" t="s">
        <v>271</v>
      </c>
      <c r="G202" s="36" t="s">
        <v>266</v>
      </c>
      <c r="H202" s="37">
        <v>20000</v>
      </c>
      <c r="I202" s="37">
        <v>20000</v>
      </c>
      <c r="J202" s="36">
        <v>574</v>
      </c>
      <c r="K202" s="36">
        <v>0</v>
      </c>
      <c r="L202" s="36">
        <v>608</v>
      </c>
      <c r="M202" s="36">
        <v>1025</v>
      </c>
      <c r="N202" s="38">
        <f t="shared" si="6"/>
        <v>2207</v>
      </c>
      <c r="O202" s="38">
        <f t="shared" si="7"/>
        <v>17793</v>
      </c>
    </row>
    <row r="203" spans="1:15" s="15" customFormat="1" ht="15" x14ac:dyDescent="0.25">
      <c r="A203" s="33"/>
      <c r="B203" s="16"/>
      <c r="C203" s="41" t="s">
        <v>241</v>
      </c>
      <c r="D203" s="41"/>
      <c r="E203" s="41"/>
      <c r="F203" s="41"/>
      <c r="G203" s="41"/>
      <c r="H203" s="60">
        <f t="shared" ref="H203:N203" si="8">SUM(H11:H202)</f>
        <v>5264500</v>
      </c>
      <c r="I203" s="14">
        <f t="shared" si="8"/>
        <v>5264500</v>
      </c>
      <c r="J203" s="14">
        <f t="shared" si="8"/>
        <v>151091.15000000002</v>
      </c>
      <c r="K203" s="14">
        <f t="shared" si="8"/>
        <v>164836.88999999998</v>
      </c>
      <c r="L203" s="14">
        <f t="shared" si="8"/>
        <v>159804.58999999988</v>
      </c>
      <c r="M203" s="14">
        <f>SUM(M11:M202)</f>
        <v>377768.75000000012</v>
      </c>
      <c r="N203" s="14">
        <f t="shared" si="8"/>
        <v>853501.38000000047</v>
      </c>
      <c r="O203" s="14">
        <f>SUM(O11:O202)</f>
        <v>4410998.620000001</v>
      </c>
    </row>
    <row r="204" spans="1:15" x14ac:dyDescent="0.25">
      <c r="A204" s="9"/>
      <c r="B204" s="11"/>
      <c r="C204" s="17"/>
      <c r="D204" s="17"/>
      <c r="E204" s="23"/>
      <c r="F204" s="23"/>
      <c r="G204" s="17"/>
      <c r="H204" s="18"/>
      <c r="I204" s="19"/>
      <c r="J204" s="19"/>
      <c r="K204" s="20"/>
      <c r="L204" s="20"/>
      <c r="M204" s="20"/>
      <c r="N204" s="19"/>
      <c r="O204" s="19"/>
    </row>
    <row r="205" spans="1:15" x14ac:dyDescent="0.25">
      <c r="A205" s="9"/>
      <c r="B205" s="11"/>
      <c r="C205" s="17"/>
      <c r="D205" s="17"/>
      <c r="E205" s="23"/>
      <c r="F205" s="23"/>
      <c r="G205" s="17"/>
      <c r="H205" s="18"/>
      <c r="I205" s="19"/>
      <c r="J205" s="19"/>
      <c r="K205" s="20"/>
      <c r="L205" s="20"/>
      <c r="M205" s="20"/>
      <c r="N205" s="19"/>
      <c r="O205" s="19"/>
    </row>
    <row r="206" spans="1:15" x14ac:dyDescent="0.25">
      <c r="A206" s="9"/>
      <c r="B206" s="11"/>
      <c r="C206" s="17"/>
      <c r="D206" s="17"/>
      <c r="E206" s="23"/>
      <c r="F206" s="23"/>
      <c r="G206" s="17"/>
      <c r="H206" s="18"/>
      <c r="I206" s="19"/>
      <c r="J206" s="19"/>
      <c r="K206" s="20"/>
      <c r="L206" s="20"/>
      <c r="M206" s="20"/>
      <c r="N206" s="19"/>
      <c r="O206" s="19"/>
    </row>
    <row r="207" spans="1:15" x14ac:dyDescent="0.25">
      <c r="A207" s="9"/>
      <c r="B207" s="11"/>
      <c r="C207" s="17"/>
      <c r="D207" s="17"/>
      <c r="E207" s="23"/>
      <c r="F207" s="23"/>
      <c r="G207" s="17"/>
      <c r="H207" s="18"/>
      <c r="I207" s="19"/>
      <c r="J207" s="19"/>
      <c r="K207" s="20"/>
      <c r="L207" s="20"/>
      <c r="M207" s="20"/>
      <c r="N207" s="19"/>
      <c r="O207" s="19"/>
    </row>
    <row r="208" spans="1:15" x14ac:dyDescent="0.25">
      <c r="E208" s="23"/>
      <c r="F208" s="23"/>
    </row>
    <row r="209" spans="5:6" x14ac:dyDescent="0.25">
      <c r="E209" s="23"/>
      <c r="F209" s="23"/>
    </row>
    <row r="210" spans="5:6" x14ac:dyDescent="0.25">
      <c r="E210" s="23"/>
      <c r="F210" s="23"/>
    </row>
    <row r="211" spans="5:6" x14ac:dyDescent="0.25">
      <c r="E211" s="23"/>
      <c r="F211" s="23"/>
    </row>
    <row r="212" spans="5:6" x14ac:dyDescent="0.25">
      <c r="E212" s="23"/>
      <c r="F212" s="23"/>
    </row>
    <row r="213" spans="5:6" x14ac:dyDescent="0.25">
      <c r="E213" s="23"/>
      <c r="F213" s="23"/>
    </row>
    <row r="214" spans="5:6" x14ac:dyDescent="0.25">
      <c r="E214" s="23"/>
      <c r="F214" s="23"/>
    </row>
    <row r="215" spans="5:6" x14ac:dyDescent="0.25">
      <c r="E215" s="23"/>
      <c r="F215" s="23"/>
    </row>
    <row r="216" spans="5:6" x14ac:dyDescent="0.25">
      <c r="E216" s="23"/>
      <c r="F216" s="23"/>
    </row>
    <row r="217" spans="5:6" x14ac:dyDescent="0.25">
      <c r="E217" s="23"/>
      <c r="F217" s="23"/>
    </row>
    <row r="218" spans="5:6" x14ac:dyDescent="0.25">
      <c r="E218" s="23"/>
      <c r="F218" s="23"/>
    </row>
    <row r="219" spans="5:6" x14ac:dyDescent="0.25">
      <c r="E219" s="23"/>
      <c r="F219" s="23"/>
    </row>
    <row r="220" spans="5:6" x14ac:dyDescent="0.25">
      <c r="E220" s="23"/>
      <c r="F220" s="23"/>
    </row>
    <row r="221" spans="5:6" x14ac:dyDescent="0.25">
      <c r="E221" s="23"/>
      <c r="F221" s="23"/>
    </row>
    <row r="222" spans="5:6" x14ac:dyDescent="0.25">
      <c r="E222" s="23"/>
      <c r="F222" s="23"/>
    </row>
    <row r="223" spans="5:6" x14ac:dyDescent="0.25">
      <c r="E223" s="23"/>
      <c r="F223" s="23"/>
    </row>
    <row r="224" spans="5:6" x14ac:dyDescent="0.25">
      <c r="E224" s="23"/>
      <c r="F224" s="23"/>
    </row>
    <row r="225" spans="5:6" x14ac:dyDescent="0.25">
      <c r="E225" s="23"/>
      <c r="F225" s="23"/>
    </row>
    <row r="226" spans="5:6" x14ac:dyDescent="0.25">
      <c r="E226" s="23"/>
      <c r="F226" s="23"/>
    </row>
    <row r="227" spans="5:6" x14ac:dyDescent="0.25">
      <c r="E227" s="23"/>
      <c r="F227" s="23"/>
    </row>
    <row r="228" spans="5:6" x14ac:dyDescent="0.25">
      <c r="E228" s="23"/>
      <c r="F228" s="23"/>
    </row>
    <row r="229" spans="5:6" x14ac:dyDescent="0.25">
      <c r="E229" s="23"/>
      <c r="F229" s="23"/>
    </row>
    <row r="230" spans="5:6" x14ac:dyDescent="0.25">
      <c r="E230" s="23"/>
      <c r="F230" s="23"/>
    </row>
    <row r="231" spans="5:6" x14ac:dyDescent="0.25">
      <c r="E231" s="23"/>
      <c r="F231" s="23"/>
    </row>
    <row r="232" spans="5:6" x14ac:dyDescent="0.25">
      <c r="E232" s="23"/>
      <c r="F232" s="23"/>
    </row>
    <row r="233" spans="5:6" x14ac:dyDescent="0.25">
      <c r="E233" s="23"/>
      <c r="F233" s="23"/>
    </row>
    <row r="234" spans="5:6" x14ac:dyDescent="0.25">
      <c r="E234" s="23"/>
      <c r="F234" s="23"/>
    </row>
    <row r="235" spans="5:6" x14ac:dyDescent="0.25">
      <c r="E235" s="23"/>
      <c r="F235" s="23"/>
    </row>
    <row r="236" spans="5:6" x14ac:dyDescent="0.25">
      <c r="E236" s="23"/>
      <c r="F236" s="23"/>
    </row>
    <row r="237" spans="5:6" x14ac:dyDescent="0.25">
      <c r="E237" s="23"/>
      <c r="F237" s="23"/>
    </row>
    <row r="238" spans="5:6" x14ac:dyDescent="0.25">
      <c r="E238" s="23"/>
      <c r="F238" s="23"/>
    </row>
    <row r="239" spans="5:6" x14ac:dyDescent="0.25">
      <c r="E239" s="23"/>
      <c r="F239" s="23"/>
    </row>
    <row r="240" spans="5:6" x14ac:dyDescent="0.25">
      <c r="E240" s="23"/>
      <c r="F240" s="23"/>
    </row>
    <row r="241" spans="5:6" x14ac:dyDescent="0.25">
      <c r="E241" s="23"/>
      <c r="F241" s="23"/>
    </row>
    <row r="242" spans="5:6" x14ac:dyDescent="0.25">
      <c r="E242" s="23"/>
      <c r="F242" s="23"/>
    </row>
    <row r="243" spans="5:6" x14ac:dyDescent="0.25">
      <c r="E243" s="23"/>
      <c r="F243" s="23"/>
    </row>
    <row r="244" spans="5:6" x14ac:dyDescent="0.25">
      <c r="E244" s="23"/>
      <c r="F244" s="23"/>
    </row>
    <row r="245" spans="5:6" x14ac:dyDescent="0.25">
      <c r="E245" s="23"/>
      <c r="F245" s="23"/>
    </row>
    <row r="246" spans="5:6" x14ac:dyDescent="0.25">
      <c r="E246" s="23"/>
      <c r="F246" s="23"/>
    </row>
    <row r="247" spans="5:6" x14ac:dyDescent="0.25">
      <c r="E247" s="23"/>
      <c r="F247" s="23"/>
    </row>
    <row r="248" spans="5:6" x14ac:dyDescent="0.25">
      <c r="E248" s="23"/>
      <c r="F248" s="23"/>
    </row>
    <row r="249" spans="5:6" x14ac:dyDescent="0.25">
      <c r="E249" s="23"/>
      <c r="F249" s="23"/>
    </row>
    <row r="250" spans="5:6" x14ac:dyDescent="0.25">
      <c r="E250" s="23"/>
      <c r="F250" s="23"/>
    </row>
    <row r="251" spans="5:6" x14ac:dyDescent="0.25">
      <c r="E251" s="23"/>
      <c r="F251" s="23"/>
    </row>
    <row r="252" spans="5:6" x14ac:dyDescent="0.25">
      <c r="E252" s="23"/>
      <c r="F252" s="23"/>
    </row>
    <row r="253" spans="5:6" x14ac:dyDescent="0.25">
      <c r="E253" s="23"/>
      <c r="F253" s="23"/>
    </row>
    <row r="254" spans="5:6" x14ac:dyDescent="0.25">
      <c r="E254" s="23"/>
      <c r="F254" s="23"/>
    </row>
    <row r="255" spans="5:6" x14ac:dyDescent="0.25">
      <c r="E255" s="23"/>
      <c r="F255" s="23"/>
    </row>
    <row r="256" spans="5:6" x14ac:dyDescent="0.25">
      <c r="E256" s="23"/>
      <c r="F256" s="23"/>
    </row>
    <row r="257" spans="5:6" x14ac:dyDescent="0.25">
      <c r="E257" s="23"/>
      <c r="F257" s="23"/>
    </row>
    <row r="258" spans="5:6" x14ac:dyDescent="0.25">
      <c r="E258" s="23"/>
      <c r="F258" s="23"/>
    </row>
    <row r="259" spans="5:6" x14ac:dyDescent="0.25">
      <c r="E259" s="23"/>
      <c r="F259" s="23"/>
    </row>
    <row r="260" spans="5:6" x14ac:dyDescent="0.25">
      <c r="E260" s="23"/>
      <c r="F260" s="23"/>
    </row>
    <row r="261" spans="5:6" x14ac:dyDescent="0.25">
      <c r="E261" s="23"/>
      <c r="F261" s="23"/>
    </row>
    <row r="262" spans="5:6" x14ac:dyDescent="0.25">
      <c r="E262" s="23"/>
      <c r="F262" s="23"/>
    </row>
    <row r="263" spans="5:6" x14ac:dyDescent="0.25">
      <c r="E263" s="23"/>
      <c r="F263" s="23"/>
    </row>
    <row r="264" spans="5:6" x14ac:dyDescent="0.25">
      <c r="E264" s="23"/>
      <c r="F264" s="23"/>
    </row>
    <row r="265" spans="5:6" x14ac:dyDescent="0.25">
      <c r="E265" s="23"/>
      <c r="F265" s="23"/>
    </row>
    <row r="266" spans="5:6" x14ac:dyDescent="0.25">
      <c r="E266" s="23"/>
      <c r="F266" s="23"/>
    </row>
    <row r="267" spans="5:6" x14ac:dyDescent="0.25">
      <c r="E267" s="23"/>
      <c r="F267" s="23"/>
    </row>
    <row r="268" spans="5:6" x14ac:dyDescent="0.25">
      <c r="E268" s="23"/>
      <c r="F268" s="23"/>
    </row>
    <row r="269" spans="5:6" x14ac:dyDescent="0.25">
      <c r="E269" s="23"/>
      <c r="F269" s="23"/>
    </row>
    <row r="270" spans="5:6" x14ac:dyDescent="0.25">
      <c r="E270" s="23"/>
      <c r="F270" s="23"/>
    </row>
    <row r="271" spans="5:6" x14ac:dyDescent="0.25">
      <c r="E271" s="23"/>
      <c r="F271" s="23"/>
    </row>
    <row r="272" spans="5:6" x14ac:dyDescent="0.25">
      <c r="E272" s="23"/>
      <c r="F272" s="23"/>
    </row>
    <row r="273" spans="5:6" x14ac:dyDescent="0.25">
      <c r="E273" s="23"/>
      <c r="F273" s="23"/>
    </row>
    <row r="274" spans="5:6" x14ac:dyDescent="0.25">
      <c r="E274" s="23"/>
      <c r="F274" s="23"/>
    </row>
    <row r="275" spans="5:6" x14ac:dyDescent="0.25">
      <c r="E275" s="23"/>
      <c r="F275" s="23"/>
    </row>
    <row r="276" spans="5:6" x14ac:dyDescent="0.25">
      <c r="E276" s="23"/>
      <c r="F276" s="23"/>
    </row>
    <row r="277" spans="5:6" x14ac:dyDescent="0.25">
      <c r="E277" s="23"/>
      <c r="F277" s="23"/>
    </row>
    <row r="278" spans="5:6" x14ac:dyDescent="0.25">
      <c r="E278" s="23"/>
      <c r="F278" s="23"/>
    </row>
    <row r="279" spans="5:6" x14ac:dyDescent="0.25">
      <c r="E279" s="23"/>
      <c r="F279" s="23"/>
    </row>
    <row r="280" spans="5:6" x14ac:dyDescent="0.25">
      <c r="E280" s="23"/>
      <c r="F280" s="23"/>
    </row>
    <row r="281" spans="5:6" x14ac:dyDescent="0.25">
      <c r="E281" s="23"/>
      <c r="F281" s="23"/>
    </row>
    <row r="282" spans="5:6" x14ac:dyDescent="0.25">
      <c r="E282" s="23"/>
      <c r="F282" s="23"/>
    </row>
    <row r="283" spans="5:6" x14ac:dyDescent="0.25">
      <c r="E283" s="23"/>
      <c r="F283" s="23"/>
    </row>
    <row r="284" spans="5:6" x14ac:dyDescent="0.25">
      <c r="E284" s="23"/>
      <c r="F284" s="23"/>
    </row>
    <row r="285" spans="5:6" x14ac:dyDescent="0.25">
      <c r="E285" s="23"/>
      <c r="F285" s="23"/>
    </row>
    <row r="286" spans="5:6" x14ac:dyDescent="0.25">
      <c r="E286" s="23"/>
      <c r="F286" s="23"/>
    </row>
    <row r="287" spans="5:6" x14ac:dyDescent="0.25">
      <c r="E287" s="23"/>
      <c r="F287" s="23"/>
    </row>
    <row r="288" spans="5:6" x14ac:dyDescent="0.25">
      <c r="E288" s="23"/>
      <c r="F288" s="23"/>
    </row>
    <row r="289" spans="5:6" x14ac:dyDescent="0.25">
      <c r="E289" s="23"/>
      <c r="F289" s="23"/>
    </row>
    <row r="290" spans="5:6" x14ac:dyDescent="0.25">
      <c r="E290" s="23"/>
      <c r="F290" s="23"/>
    </row>
    <row r="291" spans="5:6" x14ac:dyDescent="0.25">
      <c r="E291" s="23"/>
      <c r="F291" s="23"/>
    </row>
    <row r="292" spans="5:6" x14ac:dyDescent="0.25">
      <c r="E292" s="23"/>
      <c r="F292" s="23"/>
    </row>
    <row r="293" spans="5:6" x14ac:dyDescent="0.25">
      <c r="E293" s="23"/>
      <c r="F293" s="23"/>
    </row>
    <row r="294" spans="5:6" x14ac:dyDescent="0.25">
      <c r="E294" s="23"/>
      <c r="F294" s="23"/>
    </row>
    <row r="295" spans="5:6" x14ac:dyDescent="0.25">
      <c r="E295" s="23"/>
      <c r="F295" s="23"/>
    </row>
    <row r="296" spans="5:6" x14ac:dyDescent="0.25">
      <c r="E296" s="23"/>
      <c r="F296" s="23"/>
    </row>
    <row r="297" spans="5:6" x14ac:dyDescent="0.25">
      <c r="E297" s="23"/>
      <c r="F297" s="23"/>
    </row>
    <row r="298" spans="5:6" x14ac:dyDescent="0.25">
      <c r="E298" s="23"/>
      <c r="F298" s="23"/>
    </row>
    <row r="299" spans="5:6" x14ac:dyDescent="0.25">
      <c r="E299" s="23"/>
      <c r="F299" s="23"/>
    </row>
    <row r="300" spans="5:6" x14ac:dyDescent="0.25">
      <c r="E300" s="23"/>
      <c r="F300" s="23"/>
    </row>
    <row r="301" spans="5:6" x14ac:dyDescent="0.25">
      <c r="E301" s="23"/>
      <c r="F301" s="23"/>
    </row>
    <row r="302" spans="5:6" x14ac:dyDescent="0.25">
      <c r="E302" s="23"/>
      <c r="F302" s="23"/>
    </row>
    <row r="303" spans="5:6" x14ac:dyDescent="0.25">
      <c r="E303" s="23"/>
      <c r="F303" s="23"/>
    </row>
    <row r="304" spans="5:6" x14ac:dyDescent="0.25">
      <c r="E304" s="23"/>
      <c r="F304" s="23"/>
    </row>
    <row r="305" spans="5:6" x14ac:dyDescent="0.25">
      <c r="E305" s="23"/>
      <c r="F305" s="23"/>
    </row>
    <row r="306" spans="5:6" x14ac:dyDescent="0.25">
      <c r="E306" s="23"/>
      <c r="F306" s="23"/>
    </row>
    <row r="307" spans="5:6" x14ac:dyDescent="0.25">
      <c r="E307" s="23"/>
      <c r="F307" s="23"/>
    </row>
    <row r="308" spans="5:6" x14ac:dyDescent="0.25">
      <c r="E308" s="23"/>
      <c r="F308" s="23"/>
    </row>
    <row r="309" spans="5:6" x14ac:dyDescent="0.25">
      <c r="E309" s="23"/>
      <c r="F309" s="23"/>
    </row>
    <row r="310" spans="5:6" x14ac:dyDescent="0.25">
      <c r="E310" s="23"/>
      <c r="F310" s="23"/>
    </row>
    <row r="311" spans="5:6" x14ac:dyDescent="0.25">
      <c r="E311" s="23"/>
      <c r="F311" s="23"/>
    </row>
    <row r="312" spans="5:6" x14ac:dyDescent="0.25">
      <c r="E312" s="23"/>
      <c r="F312" s="23"/>
    </row>
    <row r="313" spans="5:6" x14ac:dyDescent="0.25">
      <c r="E313" s="23"/>
      <c r="F313" s="23"/>
    </row>
    <row r="314" spans="5:6" x14ac:dyDescent="0.25">
      <c r="E314" s="23"/>
      <c r="F314" s="23"/>
    </row>
    <row r="315" spans="5:6" x14ac:dyDescent="0.25">
      <c r="E315" s="23"/>
      <c r="F315" s="23"/>
    </row>
    <row r="316" spans="5:6" x14ac:dyDescent="0.25">
      <c r="E316" s="23"/>
      <c r="F316" s="23"/>
    </row>
    <row r="317" spans="5:6" x14ac:dyDescent="0.25">
      <c r="E317" s="23"/>
      <c r="F317" s="23"/>
    </row>
    <row r="318" spans="5:6" x14ac:dyDescent="0.25">
      <c r="E318" s="23"/>
      <c r="F318" s="23"/>
    </row>
    <row r="319" spans="5:6" x14ac:dyDescent="0.25">
      <c r="E319" s="23"/>
      <c r="F319" s="23"/>
    </row>
    <row r="320" spans="5:6" x14ac:dyDescent="0.25">
      <c r="E320" s="23"/>
      <c r="F320" s="23"/>
    </row>
    <row r="321" spans="5:6" x14ac:dyDescent="0.25">
      <c r="E321" s="23"/>
      <c r="F321" s="23"/>
    </row>
    <row r="322" spans="5:6" x14ac:dyDescent="0.25">
      <c r="E322" s="23"/>
      <c r="F322" s="23"/>
    </row>
    <row r="323" spans="5:6" x14ac:dyDescent="0.25">
      <c r="E323" s="23"/>
      <c r="F323" s="23"/>
    </row>
    <row r="324" spans="5:6" x14ac:dyDescent="0.25">
      <c r="E324" s="23"/>
      <c r="F324" s="23"/>
    </row>
    <row r="325" spans="5:6" x14ac:dyDescent="0.25">
      <c r="E325" s="23"/>
      <c r="F325" s="23"/>
    </row>
    <row r="326" spans="5:6" x14ac:dyDescent="0.25">
      <c r="E326" s="23"/>
      <c r="F326" s="23"/>
    </row>
    <row r="327" spans="5:6" x14ac:dyDescent="0.25">
      <c r="E327" s="23"/>
      <c r="F327" s="23"/>
    </row>
    <row r="328" spans="5:6" x14ac:dyDescent="0.25">
      <c r="E328" s="23"/>
      <c r="F328" s="23"/>
    </row>
    <row r="329" spans="5:6" x14ac:dyDescent="0.25">
      <c r="E329" s="23"/>
      <c r="F329" s="23"/>
    </row>
    <row r="330" spans="5:6" x14ac:dyDescent="0.25">
      <c r="E330" s="23"/>
      <c r="F330" s="23"/>
    </row>
    <row r="331" spans="5:6" x14ac:dyDescent="0.25">
      <c r="E331" s="23"/>
      <c r="F331" s="23"/>
    </row>
    <row r="332" spans="5:6" x14ac:dyDescent="0.25">
      <c r="E332" s="23"/>
      <c r="F332" s="23"/>
    </row>
    <row r="333" spans="5:6" x14ac:dyDescent="0.25">
      <c r="E333" s="23"/>
      <c r="F333" s="23"/>
    </row>
    <row r="334" spans="5:6" x14ac:dyDescent="0.25">
      <c r="E334" s="23"/>
      <c r="F334" s="23"/>
    </row>
    <row r="335" spans="5:6" x14ac:dyDescent="0.25">
      <c r="E335" s="23"/>
      <c r="F335" s="23"/>
    </row>
    <row r="336" spans="5:6" x14ac:dyDescent="0.25">
      <c r="E336" s="23"/>
      <c r="F336" s="23"/>
    </row>
    <row r="337" spans="5:6" x14ac:dyDescent="0.25">
      <c r="E337" s="23"/>
      <c r="F337" s="23"/>
    </row>
    <row r="338" spans="5:6" x14ac:dyDescent="0.25">
      <c r="E338" s="23"/>
      <c r="F338" s="23"/>
    </row>
    <row r="339" spans="5:6" x14ac:dyDescent="0.25">
      <c r="E339" s="23"/>
      <c r="F339" s="23"/>
    </row>
    <row r="340" spans="5:6" x14ac:dyDescent="0.25">
      <c r="E340" s="23"/>
      <c r="F340" s="23"/>
    </row>
    <row r="341" spans="5:6" x14ac:dyDescent="0.25">
      <c r="E341" s="23"/>
      <c r="F341" s="23"/>
    </row>
    <row r="342" spans="5:6" x14ac:dyDescent="0.25">
      <c r="E342" s="23"/>
      <c r="F342" s="23"/>
    </row>
    <row r="343" spans="5:6" x14ac:dyDescent="0.25">
      <c r="E343" s="23"/>
      <c r="F343" s="23"/>
    </row>
    <row r="344" spans="5:6" x14ac:dyDescent="0.25">
      <c r="E344" s="23"/>
      <c r="F344" s="23"/>
    </row>
    <row r="345" spans="5:6" x14ac:dyDescent="0.25">
      <c r="E345" s="23"/>
      <c r="F345" s="23"/>
    </row>
    <row r="346" spans="5:6" x14ac:dyDescent="0.25">
      <c r="E346" s="23"/>
      <c r="F346" s="23"/>
    </row>
    <row r="347" spans="5:6" x14ac:dyDescent="0.25">
      <c r="E347" s="23"/>
      <c r="F347" s="23"/>
    </row>
    <row r="348" spans="5:6" x14ac:dyDescent="0.25">
      <c r="E348" s="23"/>
      <c r="F348" s="23"/>
    </row>
    <row r="349" spans="5:6" x14ac:dyDescent="0.25">
      <c r="E349" s="23"/>
      <c r="F349" s="23"/>
    </row>
    <row r="350" spans="5:6" x14ac:dyDescent="0.25">
      <c r="E350" s="23"/>
      <c r="F350" s="23"/>
    </row>
    <row r="351" spans="5:6" x14ac:dyDescent="0.25">
      <c r="E351" s="23"/>
      <c r="F351" s="23"/>
    </row>
    <row r="352" spans="5:6" x14ac:dyDescent="0.25">
      <c r="E352" s="23"/>
      <c r="F352" s="23"/>
    </row>
    <row r="353" spans="5:6" x14ac:dyDescent="0.25">
      <c r="E353" s="23"/>
      <c r="F353" s="23"/>
    </row>
    <row r="354" spans="5:6" x14ac:dyDescent="0.25">
      <c r="E354" s="23"/>
      <c r="F354" s="23"/>
    </row>
    <row r="355" spans="5:6" x14ac:dyDescent="0.25">
      <c r="E355" s="23"/>
      <c r="F355" s="23"/>
    </row>
    <row r="356" spans="5:6" x14ac:dyDescent="0.25">
      <c r="E356" s="23"/>
      <c r="F356" s="23"/>
    </row>
    <row r="357" spans="5:6" x14ac:dyDescent="0.25">
      <c r="E357" s="23"/>
      <c r="F357" s="23"/>
    </row>
    <row r="358" spans="5:6" x14ac:dyDescent="0.25">
      <c r="E358" s="23"/>
      <c r="F358" s="23"/>
    </row>
    <row r="359" spans="5:6" x14ac:dyDescent="0.25">
      <c r="E359" s="23"/>
      <c r="F359" s="23"/>
    </row>
    <row r="360" spans="5:6" x14ac:dyDescent="0.25">
      <c r="E360" s="23"/>
      <c r="F360" s="23"/>
    </row>
    <row r="361" spans="5:6" x14ac:dyDescent="0.25">
      <c r="E361" s="23"/>
      <c r="F361" s="23"/>
    </row>
    <row r="362" spans="5:6" x14ac:dyDescent="0.25">
      <c r="E362" s="23"/>
      <c r="F362" s="23"/>
    </row>
    <row r="363" spans="5:6" x14ac:dyDescent="0.25">
      <c r="E363" s="23"/>
      <c r="F363" s="23"/>
    </row>
    <row r="364" spans="5:6" x14ac:dyDescent="0.25">
      <c r="E364" s="23"/>
      <c r="F364" s="23"/>
    </row>
    <row r="365" spans="5:6" x14ac:dyDescent="0.25">
      <c r="E365" s="23"/>
      <c r="F365" s="23"/>
    </row>
    <row r="366" spans="5:6" x14ac:dyDescent="0.25">
      <c r="E366" s="23"/>
      <c r="F366" s="23"/>
    </row>
    <row r="367" spans="5:6" x14ac:dyDescent="0.25">
      <c r="E367" s="23"/>
      <c r="F367" s="23"/>
    </row>
    <row r="368" spans="5:6" x14ac:dyDescent="0.25">
      <c r="E368" s="23"/>
      <c r="F368" s="23"/>
    </row>
    <row r="369" spans="5:6" x14ac:dyDescent="0.25">
      <c r="E369" s="23"/>
      <c r="F369" s="23"/>
    </row>
    <row r="370" spans="5:6" x14ac:dyDescent="0.25">
      <c r="E370" s="23"/>
      <c r="F370" s="23"/>
    </row>
    <row r="371" spans="5:6" x14ac:dyDescent="0.25">
      <c r="E371" s="23"/>
      <c r="F371" s="23"/>
    </row>
    <row r="372" spans="5:6" x14ac:dyDescent="0.25">
      <c r="E372" s="23"/>
      <c r="F372" s="23"/>
    </row>
    <row r="373" spans="5:6" x14ac:dyDescent="0.25">
      <c r="E373" s="23"/>
      <c r="F373" s="23"/>
    </row>
    <row r="374" spans="5:6" x14ac:dyDescent="0.25">
      <c r="E374" s="23"/>
      <c r="F374" s="23"/>
    </row>
    <row r="375" spans="5:6" x14ac:dyDescent="0.25">
      <c r="E375" s="23"/>
      <c r="F375" s="23"/>
    </row>
    <row r="376" spans="5:6" x14ac:dyDescent="0.25">
      <c r="E376" s="23"/>
      <c r="F376" s="23"/>
    </row>
    <row r="377" spans="5:6" x14ac:dyDescent="0.25">
      <c r="E377" s="23"/>
      <c r="F377" s="23"/>
    </row>
    <row r="378" spans="5:6" x14ac:dyDescent="0.25">
      <c r="E378" s="23"/>
      <c r="F378" s="23"/>
    </row>
    <row r="379" spans="5:6" x14ac:dyDescent="0.25">
      <c r="E379" s="23"/>
      <c r="F379" s="23"/>
    </row>
    <row r="380" spans="5:6" x14ac:dyDescent="0.25">
      <c r="E380" s="23"/>
      <c r="F380" s="23"/>
    </row>
    <row r="381" spans="5:6" x14ac:dyDescent="0.25">
      <c r="E381" s="23"/>
      <c r="F381" s="23"/>
    </row>
    <row r="382" spans="5:6" x14ac:dyDescent="0.25">
      <c r="E382" s="23"/>
      <c r="F382" s="23"/>
    </row>
    <row r="383" spans="5:6" x14ac:dyDescent="0.25">
      <c r="E383" s="23"/>
      <c r="F383" s="23"/>
    </row>
    <row r="384" spans="5:6" x14ac:dyDescent="0.25">
      <c r="E384" s="23"/>
      <c r="F384" s="23"/>
    </row>
    <row r="385" spans="5:6" x14ac:dyDescent="0.25">
      <c r="E385" s="23"/>
      <c r="F385" s="23"/>
    </row>
    <row r="386" spans="5:6" x14ac:dyDescent="0.25">
      <c r="E386" s="23"/>
      <c r="F386" s="23"/>
    </row>
    <row r="387" spans="5:6" x14ac:dyDescent="0.25">
      <c r="E387" s="23"/>
      <c r="F387" s="23"/>
    </row>
    <row r="388" spans="5:6" x14ac:dyDescent="0.25">
      <c r="E388" s="23"/>
      <c r="F388" s="23"/>
    </row>
    <row r="389" spans="5:6" x14ac:dyDescent="0.25">
      <c r="E389" s="23"/>
      <c r="F389" s="23"/>
    </row>
    <row r="390" spans="5:6" x14ac:dyDescent="0.25">
      <c r="E390" s="23"/>
      <c r="F390" s="23"/>
    </row>
    <row r="391" spans="5:6" x14ac:dyDescent="0.25">
      <c r="E391" s="23"/>
      <c r="F391" s="23"/>
    </row>
    <row r="392" spans="5:6" x14ac:dyDescent="0.25">
      <c r="E392" s="23"/>
      <c r="F392" s="23"/>
    </row>
    <row r="393" spans="5:6" x14ac:dyDescent="0.25">
      <c r="E393" s="23"/>
      <c r="F393" s="23"/>
    </row>
    <row r="394" spans="5:6" x14ac:dyDescent="0.25">
      <c r="E394" s="23"/>
      <c r="F394" s="23"/>
    </row>
    <row r="395" spans="5:6" x14ac:dyDescent="0.25">
      <c r="E395" s="23"/>
      <c r="F395" s="23"/>
    </row>
    <row r="396" spans="5:6" x14ac:dyDescent="0.25">
      <c r="E396" s="23"/>
      <c r="F396" s="23"/>
    </row>
    <row r="397" spans="5:6" x14ac:dyDescent="0.25">
      <c r="E397" s="23"/>
      <c r="F397" s="23"/>
    </row>
    <row r="398" spans="5:6" x14ac:dyDescent="0.25">
      <c r="E398" s="23"/>
      <c r="F398" s="23"/>
    </row>
    <row r="399" spans="5:6" x14ac:dyDescent="0.25">
      <c r="E399" s="23"/>
      <c r="F399" s="23"/>
    </row>
    <row r="400" spans="5:6" x14ac:dyDescent="0.25">
      <c r="E400" s="23"/>
      <c r="F400" s="23"/>
    </row>
    <row r="401" spans="5:6" x14ac:dyDescent="0.25">
      <c r="E401" s="23"/>
      <c r="F401" s="23"/>
    </row>
    <row r="402" spans="5:6" x14ac:dyDescent="0.25">
      <c r="E402" s="23"/>
      <c r="F402" s="23"/>
    </row>
    <row r="403" spans="5:6" x14ac:dyDescent="0.25">
      <c r="E403" s="23"/>
      <c r="F403" s="23"/>
    </row>
    <row r="404" spans="5:6" x14ac:dyDescent="0.25">
      <c r="E404" s="23"/>
      <c r="F404" s="23"/>
    </row>
    <row r="405" spans="5:6" x14ac:dyDescent="0.25">
      <c r="E405" s="23"/>
      <c r="F405" s="23"/>
    </row>
    <row r="406" spans="5:6" x14ac:dyDescent="0.25">
      <c r="E406" s="23"/>
      <c r="F406" s="23"/>
    </row>
    <row r="407" spans="5:6" x14ac:dyDescent="0.25">
      <c r="E407" s="23"/>
      <c r="F407" s="23"/>
    </row>
    <row r="408" spans="5:6" x14ac:dyDescent="0.25">
      <c r="E408" s="23"/>
      <c r="F408" s="23"/>
    </row>
    <row r="409" spans="5:6" x14ac:dyDescent="0.25">
      <c r="E409" s="23"/>
      <c r="F409" s="23"/>
    </row>
    <row r="410" spans="5:6" x14ac:dyDescent="0.25">
      <c r="E410" s="23"/>
      <c r="F410" s="23"/>
    </row>
    <row r="411" spans="5:6" x14ac:dyDescent="0.25">
      <c r="E411" s="23"/>
      <c r="F411" s="23"/>
    </row>
    <row r="412" spans="5:6" x14ac:dyDescent="0.25">
      <c r="E412" s="23"/>
      <c r="F412" s="23"/>
    </row>
    <row r="413" spans="5:6" x14ac:dyDescent="0.25">
      <c r="E413" s="23"/>
      <c r="F413" s="23"/>
    </row>
    <row r="414" spans="5:6" x14ac:dyDescent="0.25">
      <c r="E414" s="23"/>
      <c r="F414" s="23"/>
    </row>
    <row r="415" spans="5:6" x14ac:dyDescent="0.25">
      <c r="E415" s="23"/>
      <c r="F415" s="23"/>
    </row>
    <row r="416" spans="5:6" x14ac:dyDescent="0.25">
      <c r="E416" s="23"/>
      <c r="F416" s="23"/>
    </row>
    <row r="417" spans="5:6" x14ac:dyDescent="0.25">
      <c r="E417" s="23"/>
      <c r="F417" s="23"/>
    </row>
    <row r="418" spans="5:6" x14ac:dyDescent="0.25">
      <c r="E418" s="23"/>
      <c r="F418" s="23"/>
    </row>
    <row r="419" spans="5:6" x14ac:dyDescent="0.25">
      <c r="E419" s="23"/>
      <c r="F419" s="23"/>
    </row>
    <row r="420" spans="5:6" x14ac:dyDescent="0.25">
      <c r="E420" s="23"/>
      <c r="F420" s="23"/>
    </row>
    <row r="421" spans="5:6" x14ac:dyDescent="0.25">
      <c r="E421" s="23"/>
      <c r="F421" s="23"/>
    </row>
    <row r="422" spans="5:6" x14ac:dyDescent="0.25">
      <c r="E422" s="23"/>
      <c r="F422" s="23"/>
    </row>
    <row r="423" spans="5:6" x14ac:dyDescent="0.25">
      <c r="E423" s="23"/>
      <c r="F423" s="23"/>
    </row>
    <row r="424" spans="5:6" x14ac:dyDescent="0.25">
      <c r="E424" s="23"/>
      <c r="F424" s="23"/>
    </row>
    <row r="425" spans="5:6" x14ac:dyDescent="0.25">
      <c r="E425" s="23"/>
      <c r="F425" s="23"/>
    </row>
    <row r="426" spans="5:6" x14ac:dyDescent="0.25">
      <c r="E426" s="23"/>
      <c r="F426" s="23"/>
    </row>
    <row r="427" spans="5:6" x14ac:dyDescent="0.25">
      <c r="E427" s="23"/>
      <c r="F427" s="23"/>
    </row>
    <row r="428" spans="5:6" x14ac:dyDescent="0.25">
      <c r="E428" s="23"/>
      <c r="F428" s="23"/>
    </row>
    <row r="429" spans="5:6" x14ac:dyDescent="0.25">
      <c r="E429" s="23"/>
      <c r="F429" s="23"/>
    </row>
    <row r="430" spans="5:6" x14ac:dyDescent="0.25">
      <c r="E430" s="23"/>
      <c r="F430" s="23"/>
    </row>
    <row r="431" spans="5:6" x14ac:dyDescent="0.25">
      <c r="E431" s="23"/>
      <c r="F431" s="23"/>
    </row>
    <row r="432" spans="5:6" x14ac:dyDescent="0.25">
      <c r="E432" s="23"/>
      <c r="F432" s="23"/>
    </row>
    <row r="433" spans="5:6" x14ac:dyDescent="0.25">
      <c r="E433" s="23"/>
      <c r="F433" s="23"/>
    </row>
    <row r="434" spans="5:6" x14ac:dyDescent="0.25">
      <c r="E434" s="23"/>
      <c r="F434" s="23"/>
    </row>
    <row r="435" spans="5:6" x14ac:dyDescent="0.25">
      <c r="E435" s="23"/>
      <c r="F435" s="23"/>
    </row>
    <row r="436" spans="5:6" x14ac:dyDescent="0.25">
      <c r="E436" s="23"/>
      <c r="F436" s="23"/>
    </row>
    <row r="437" spans="5:6" x14ac:dyDescent="0.25">
      <c r="E437" s="23"/>
      <c r="F437" s="23"/>
    </row>
    <row r="438" spans="5:6" x14ac:dyDescent="0.25">
      <c r="E438" s="23"/>
      <c r="F438" s="23"/>
    </row>
    <row r="439" spans="5:6" x14ac:dyDescent="0.25">
      <c r="E439" s="23"/>
      <c r="F439" s="23"/>
    </row>
    <row r="440" spans="5:6" x14ac:dyDescent="0.25">
      <c r="E440" s="23"/>
      <c r="F440" s="23"/>
    </row>
    <row r="441" spans="5:6" x14ac:dyDescent="0.25">
      <c r="E441" s="23"/>
      <c r="F441" s="23"/>
    </row>
    <row r="442" spans="5:6" x14ac:dyDescent="0.25">
      <c r="E442" s="23"/>
      <c r="F442" s="23"/>
    </row>
    <row r="443" spans="5:6" x14ac:dyDescent="0.25">
      <c r="E443" s="23"/>
      <c r="F443" s="23"/>
    </row>
    <row r="444" spans="5:6" x14ac:dyDescent="0.25">
      <c r="E444" s="23"/>
      <c r="F444" s="23"/>
    </row>
    <row r="445" spans="5:6" x14ac:dyDescent="0.25">
      <c r="E445" s="23"/>
      <c r="F445" s="23"/>
    </row>
    <row r="446" spans="5:6" x14ac:dyDescent="0.25">
      <c r="E446" s="23"/>
      <c r="F446" s="23"/>
    </row>
    <row r="447" spans="5:6" x14ac:dyDescent="0.25">
      <c r="E447" s="23"/>
      <c r="F447" s="23"/>
    </row>
    <row r="448" spans="5:6" x14ac:dyDescent="0.25">
      <c r="E448" s="23"/>
      <c r="F448" s="23"/>
    </row>
    <row r="449" spans="5:6" x14ac:dyDescent="0.25">
      <c r="E449" s="23"/>
      <c r="F449" s="23"/>
    </row>
    <row r="450" spans="5:6" x14ac:dyDescent="0.25">
      <c r="E450" s="23"/>
      <c r="F450" s="23"/>
    </row>
    <row r="451" spans="5:6" x14ac:dyDescent="0.25">
      <c r="E451" s="23"/>
      <c r="F451" s="23"/>
    </row>
    <row r="452" spans="5:6" x14ac:dyDescent="0.25">
      <c r="E452" s="23"/>
      <c r="F452" s="23"/>
    </row>
    <row r="453" spans="5:6" x14ac:dyDescent="0.25">
      <c r="E453" s="23"/>
      <c r="F453" s="23"/>
    </row>
    <row r="454" spans="5:6" x14ac:dyDescent="0.25">
      <c r="E454" s="23"/>
      <c r="F454" s="23"/>
    </row>
    <row r="455" spans="5:6" x14ac:dyDescent="0.25">
      <c r="E455" s="23"/>
      <c r="F455" s="23"/>
    </row>
    <row r="456" spans="5:6" x14ac:dyDescent="0.25">
      <c r="E456" s="23"/>
      <c r="F456" s="23"/>
    </row>
    <row r="457" spans="5:6" x14ac:dyDescent="0.25">
      <c r="E457" s="23"/>
      <c r="F457" s="23"/>
    </row>
    <row r="458" spans="5:6" x14ac:dyDescent="0.25">
      <c r="E458" s="23"/>
      <c r="F458" s="23"/>
    </row>
    <row r="459" spans="5:6" x14ac:dyDescent="0.25">
      <c r="E459" s="23"/>
      <c r="F459" s="23"/>
    </row>
    <row r="460" spans="5:6" x14ac:dyDescent="0.25">
      <c r="E460" s="23"/>
      <c r="F460" s="23"/>
    </row>
    <row r="461" spans="5:6" x14ac:dyDescent="0.25">
      <c r="E461" s="23"/>
      <c r="F461" s="23"/>
    </row>
    <row r="462" spans="5:6" x14ac:dyDescent="0.25">
      <c r="E462" s="23"/>
      <c r="F462" s="23"/>
    </row>
    <row r="463" spans="5:6" x14ac:dyDescent="0.25">
      <c r="E463" s="23"/>
      <c r="F463" s="23"/>
    </row>
    <row r="464" spans="5:6" x14ac:dyDescent="0.25">
      <c r="E464" s="23"/>
      <c r="F464" s="23"/>
    </row>
    <row r="465" spans="5:6" x14ac:dyDescent="0.25">
      <c r="E465" s="23"/>
      <c r="F465" s="23"/>
    </row>
    <row r="466" spans="5:6" x14ac:dyDescent="0.25">
      <c r="E466" s="23"/>
      <c r="F466" s="23"/>
    </row>
    <row r="467" spans="5:6" x14ac:dyDescent="0.25">
      <c r="E467" s="23"/>
      <c r="F467" s="23"/>
    </row>
    <row r="468" spans="5:6" x14ac:dyDescent="0.25">
      <c r="E468" s="23"/>
      <c r="F468" s="23"/>
    </row>
    <row r="469" spans="5:6" x14ac:dyDescent="0.25">
      <c r="E469" s="23"/>
      <c r="F469" s="23"/>
    </row>
    <row r="470" spans="5:6" x14ac:dyDescent="0.25">
      <c r="E470" s="23"/>
      <c r="F470" s="23"/>
    </row>
    <row r="471" spans="5:6" x14ac:dyDescent="0.25">
      <c r="E471" s="23"/>
      <c r="F471" s="23"/>
    </row>
    <row r="472" spans="5:6" x14ac:dyDescent="0.25">
      <c r="E472" s="23"/>
      <c r="F472" s="23"/>
    </row>
    <row r="473" spans="5:6" x14ac:dyDescent="0.25">
      <c r="E473" s="23"/>
      <c r="F473" s="23"/>
    </row>
    <row r="474" spans="5:6" x14ac:dyDescent="0.25">
      <c r="E474" s="23"/>
      <c r="F474" s="23"/>
    </row>
    <row r="475" spans="5:6" x14ac:dyDescent="0.25">
      <c r="E475" s="23"/>
      <c r="F475" s="23"/>
    </row>
    <row r="476" spans="5:6" x14ac:dyDescent="0.25">
      <c r="E476" s="23"/>
      <c r="F476" s="23"/>
    </row>
    <row r="477" spans="5:6" x14ac:dyDescent="0.25">
      <c r="E477" s="23"/>
      <c r="F477" s="23"/>
    </row>
    <row r="478" spans="5:6" x14ac:dyDescent="0.25">
      <c r="E478" s="23"/>
      <c r="F478" s="23"/>
    </row>
    <row r="479" spans="5:6" x14ac:dyDescent="0.25">
      <c r="E479" s="23"/>
      <c r="F479" s="23"/>
    </row>
    <row r="480" spans="5:6" x14ac:dyDescent="0.25">
      <c r="E480" s="23"/>
      <c r="F480" s="23"/>
    </row>
    <row r="481" spans="5:6" x14ac:dyDescent="0.25">
      <c r="E481" s="23"/>
      <c r="F481" s="23"/>
    </row>
    <row r="482" spans="5:6" x14ac:dyDescent="0.25">
      <c r="E482" s="23"/>
      <c r="F482" s="23"/>
    </row>
    <row r="483" spans="5:6" x14ac:dyDescent="0.25">
      <c r="E483" s="23"/>
      <c r="F483" s="23"/>
    </row>
    <row r="484" spans="5:6" x14ac:dyDescent="0.25">
      <c r="E484" s="23"/>
      <c r="F484" s="23"/>
    </row>
    <row r="485" spans="5:6" x14ac:dyDescent="0.25">
      <c r="E485" s="23"/>
      <c r="F485" s="23"/>
    </row>
    <row r="486" spans="5:6" x14ac:dyDescent="0.25">
      <c r="E486" s="23"/>
      <c r="F486" s="23"/>
    </row>
    <row r="487" spans="5:6" x14ac:dyDescent="0.25">
      <c r="E487" s="23"/>
      <c r="F487" s="23"/>
    </row>
    <row r="488" spans="5:6" x14ac:dyDescent="0.25">
      <c r="E488" s="23"/>
      <c r="F488" s="23"/>
    </row>
    <row r="489" spans="5:6" x14ac:dyDescent="0.25">
      <c r="E489" s="23"/>
      <c r="F489" s="23"/>
    </row>
    <row r="490" spans="5:6" x14ac:dyDescent="0.25">
      <c r="E490" s="23"/>
      <c r="F490" s="23"/>
    </row>
    <row r="491" spans="5:6" x14ac:dyDescent="0.25">
      <c r="E491" s="23"/>
      <c r="F491" s="23"/>
    </row>
    <row r="492" spans="5:6" x14ac:dyDescent="0.25">
      <c r="E492" s="23"/>
      <c r="F492" s="23"/>
    </row>
    <row r="493" spans="5:6" x14ac:dyDescent="0.25">
      <c r="E493" s="23"/>
      <c r="F493" s="23"/>
    </row>
    <row r="494" spans="5:6" x14ac:dyDescent="0.25">
      <c r="E494" s="23"/>
      <c r="F494" s="23"/>
    </row>
    <row r="495" spans="5:6" x14ac:dyDescent="0.25">
      <c r="E495" s="23"/>
      <c r="F495" s="23"/>
    </row>
    <row r="496" spans="5:6" x14ac:dyDescent="0.25">
      <c r="E496" s="23"/>
      <c r="F496" s="23"/>
    </row>
    <row r="497" spans="5:6" x14ac:dyDescent="0.25">
      <c r="E497" s="23"/>
      <c r="F497" s="23"/>
    </row>
    <row r="498" spans="5:6" x14ac:dyDescent="0.25">
      <c r="E498" s="23"/>
      <c r="F498" s="23"/>
    </row>
    <row r="499" spans="5:6" x14ac:dyDescent="0.25">
      <c r="E499" s="23"/>
      <c r="F499" s="23"/>
    </row>
    <row r="500" spans="5:6" x14ac:dyDescent="0.25">
      <c r="E500" s="23"/>
      <c r="F500" s="23"/>
    </row>
    <row r="501" spans="5:6" x14ac:dyDescent="0.25">
      <c r="E501" s="23"/>
      <c r="F501" s="23"/>
    </row>
    <row r="502" spans="5:6" x14ac:dyDescent="0.25">
      <c r="E502" s="23"/>
      <c r="F502" s="23"/>
    </row>
    <row r="503" spans="5:6" x14ac:dyDescent="0.25">
      <c r="E503" s="23"/>
      <c r="F503" s="23"/>
    </row>
    <row r="504" spans="5:6" x14ac:dyDescent="0.25">
      <c r="E504" s="23"/>
      <c r="F504" s="23"/>
    </row>
    <row r="505" spans="5:6" x14ac:dyDescent="0.25">
      <c r="E505" s="23"/>
      <c r="F505" s="23"/>
    </row>
    <row r="506" spans="5:6" x14ac:dyDescent="0.25">
      <c r="E506" s="23"/>
      <c r="F506" s="23"/>
    </row>
    <row r="507" spans="5:6" x14ac:dyDescent="0.25">
      <c r="E507" s="23"/>
      <c r="F507" s="23"/>
    </row>
    <row r="508" spans="5:6" x14ac:dyDescent="0.25">
      <c r="E508" s="23"/>
      <c r="F508" s="23"/>
    </row>
    <row r="509" spans="5:6" x14ac:dyDescent="0.25">
      <c r="E509" s="23"/>
      <c r="F509" s="23"/>
    </row>
    <row r="510" spans="5:6" x14ac:dyDescent="0.25">
      <c r="E510" s="23"/>
      <c r="F510" s="23"/>
    </row>
    <row r="511" spans="5:6" x14ac:dyDescent="0.25">
      <c r="E511" s="23"/>
      <c r="F511" s="23"/>
    </row>
    <row r="512" spans="5:6" x14ac:dyDescent="0.25">
      <c r="E512" s="23"/>
      <c r="F512" s="23"/>
    </row>
    <row r="513" spans="5:6" x14ac:dyDescent="0.25">
      <c r="E513" s="23"/>
      <c r="F513" s="23"/>
    </row>
    <row r="514" spans="5:6" x14ac:dyDescent="0.25">
      <c r="E514" s="23"/>
      <c r="F514" s="23"/>
    </row>
    <row r="515" spans="5:6" x14ac:dyDescent="0.25">
      <c r="E515" s="23"/>
      <c r="F515" s="23"/>
    </row>
    <row r="516" spans="5:6" x14ac:dyDescent="0.25">
      <c r="E516" s="23"/>
      <c r="F516" s="23"/>
    </row>
    <row r="517" spans="5:6" x14ac:dyDescent="0.25">
      <c r="E517" s="23"/>
      <c r="F517" s="23"/>
    </row>
    <row r="518" spans="5:6" x14ac:dyDescent="0.25">
      <c r="E518" s="23"/>
      <c r="F518" s="23"/>
    </row>
    <row r="519" spans="5:6" x14ac:dyDescent="0.25">
      <c r="E519" s="23"/>
      <c r="F519" s="23"/>
    </row>
    <row r="520" spans="5:6" x14ac:dyDescent="0.25">
      <c r="E520" s="23"/>
      <c r="F520" s="23"/>
    </row>
    <row r="521" spans="5:6" x14ac:dyDescent="0.25">
      <c r="E521" s="23"/>
      <c r="F521" s="23"/>
    </row>
    <row r="522" spans="5:6" x14ac:dyDescent="0.25">
      <c r="E522" s="23"/>
      <c r="F522" s="23"/>
    </row>
    <row r="523" spans="5:6" x14ac:dyDescent="0.25">
      <c r="E523" s="23"/>
      <c r="F523" s="23"/>
    </row>
    <row r="524" spans="5:6" x14ac:dyDescent="0.25">
      <c r="E524" s="23"/>
      <c r="F524" s="23"/>
    </row>
    <row r="525" spans="5:6" x14ac:dyDescent="0.25">
      <c r="E525" s="23"/>
      <c r="F525" s="23"/>
    </row>
    <row r="526" spans="5:6" x14ac:dyDescent="0.25">
      <c r="E526" s="23"/>
      <c r="F526" s="23"/>
    </row>
    <row r="527" spans="5:6" x14ac:dyDescent="0.25">
      <c r="E527" s="23"/>
      <c r="F527" s="23"/>
    </row>
    <row r="528" spans="5:6" x14ac:dyDescent="0.25">
      <c r="E528" s="23"/>
      <c r="F528" s="23"/>
    </row>
    <row r="529" spans="5:6" x14ac:dyDescent="0.25">
      <c r="E529" s="23"/>
      <c r="F529" s="23"/>
    </row>
    <row r="530" spans="5:6" x14ac:dyDescent="0.25">
      <c r="E530" s="23"/>
      <c r="F530" s="23"/>
    </row>
    <row r="531" spans="5:6" x14ac:dyDescent="0.25">
      <c r="E531" s="23"/>
      <c r="F531" s="23"/>
    </row>
    <row r="532" spans="5:6" x14ac:dyDescent="0.25">
      <c r="E532" s="23"/>
      <c r="F532" s="23"/>
    </row>
    <row r="533" spans="5:6" x14ac:dyDescent="0.25">
      <c r="E533" s="23"/>
      <c r="F533" s="23"/>
    </row>
    <row r="534" spans="5:6" x14ac:dyDescent="0.25">
      <c r="E534" s="23"/>
      <c r="F534" s="23"/>
    </row>
    <row r="535" spans="5:6" x14ac:dyDescent="0.25">
      <c r="E535" s="23"/>
      <c r="F535" s="23"/>
    </row>
    <row r="536" spans="5:6" x14ac:dyDescent="0.25">
      <c r="E536" s="23"/>
      <c r="F536" s="23"/>
    </row>
    <row r="537" spans="5:6" x14ac:dyDescent="0.25">
      <c r="E537" s="23"/>
      <c r="F537" s="23"/>
    </row>
    <row r="538" spans="5:6" x14ac:dyDescent="0.25">
      <c r="E538" s="23"/>
      <c r="F538" s="23"/>
    </row>
    <row r="539" spans="5:6" x14ac:dyDescent="0.25">
      <c r="E539" s="23"/>
      <c r="F539" s="23"/>
    </row>
    <row r="540" spans="5:6" x14ac:dyDescent="0.25">
      <c r="E540" s="23"/>
      <c r="F540" s="23"/>
    </row>
    <row r="541" spans="5:6" x14ac:dyDescent="0.25">
      <c r="E541" s="23"/>
      <c r="F541" s="23"/>
    </row>
    <row r="542" spans="5:6" x14ac:dyDescent="0.25">
      <c r="E542" s="23"/>
      <c r="F542" s="23"/>
    </row>
    <row r="543" spans="5:6" x14ac:dyDescent="0.25">
      <c r="E543" s="23"/>
      <c r="F543" s="23"/>
    </row>
    <row r="544" spans="5:6" x14ac:dyDescent="0.25">
      <c r="E544" s="23"/>
      <c r="F544" s="23"/>
    </row>
    <row r="545" spans="5:6" x14ac:dyDescent="0.25">
      <c r="E545" s="23"/>
      <c r="F545" s="23"/>
    </row>
    <row r="546" spans="5:6" x14ac:dyDescent="0.25">
      <c r="E546" s="23"/>
      <c r="F546" s="23"/>
    </row>
    <row r="547" spans="5:6" x14ac:dyDescent="0.25">
      <c r="E547" s="23"/>
      <c r="F547" s="23"/>
    </row>
    <row r="548" spans="5:6" x14ac:dyDescent="0.25">
      <c r="E548" s="23"/>
      <c r="F548" s="23"/>
    </row>
    <row r="549" spans="5:6" x14ac:dyDescent="0.25">
      <c r="E549" s="23"/>
      <c r="F549" s="23"/>
    </row>
    <row r="550" spans="5:6" x14ac:dyDescent="0.25">
      <c r="E550" s="23"/>
      <c r="F550" s="23"/>
    </row>
    <row r="551" spans="5:6" x14ac:dyDescent="0.25">
      <c r="E551" s="23"/>
      <c r="F551" s="23"/>
    </row>
    <row r="552" spans="5:6" x14ac:dyDescent="0.25">
      <c r="E552" s="23"/>
      <c r="F552" s="23"/>
    </row>
  </sheetData>
  <mergeCells count="3">
    <mergeCell ref="A6:M6"/>
    <mergeCell ref="A7:M7"/>
    <mergeCell ref="A9:N9"/>
  </mergeCells>
  <pageMargins left="0.70866141732283472" right="0.70866141732283472" top="0.74803149606299213" bottom="0.74803149606299213" header="0.31496062992125984" footer="0.31496062992125984"/>
  <pageSetup paperSize="5" scale="3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JUNIO FIJA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2026-07-13T12:51:46Z</cp:lastPrinted>
  <dcterms:created xsi:type="dcterms:W3CDTF">2026-01-20T20:15:40Z</dcterms:created>
  <dcterms:modified xsi:type="dcterms:W3CDTF">2026-07-13T12:51:50Z</dcterms:modified>
</cp:coreProperties>
</file>