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artinez\Desktop\RRHH 2026\TRANSPARENCIA 2026\JUNIO 2026\"/>
    </mc:Choice>
  </mc:AlternateContent>
  <xr:revisionPtr revIDLastSave="0" documentId="13_ncr:1_{84226673-D808-483C-A5DB-A45ADEA4BCC6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Nómina Temporera" sheetId="3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1" i="36" l="1"/>
  <c r="M21" i="36"/>
  <c r="L21" i="36"/>
  <c r="K21" i="36"/>
  <c r="I21" i="36"/>
  <c r="N20" i="36"/>
  <c r="N19" i="36"/>
  <c r="N18" i="36"/>
  <c r="N17" i="36"/>
  <c r="N16" i="36"/>
  <c r="M18" i="36"/>
  <c r="M19" i="36"/>
  <c r="M20" i="36"/>
  <c r="J15" i="36"/>
  <c r="J21" i="36" s="1"/>
  <c r="K15" i="36"/>
  <c r="M15" i="36" l="1"/>
  <c r="N15" i="36" s="1"/>
</calcChain>
</file>

<file path=xl/sharedStrings.xml><?xml version="1.0" encoding="utf-8"?>
<sst xmlns="http://schemas.openxmlformats.org/spreadsheetml/2006/main" count="50" uniqueCount="39">
  <si>
    <r>
      <t xml:space="preserve">                  </t>
    </r>
    <r>
      <rPr>
        <b/>
        <sz val="11"/>
        <color theme="1"/>
        <rFont val="Calibri"/>
        <family val="2"/>
        <scheme val="minor"/>
      </rPr>
      <t xml:space="preserve">       PARQUE ZOOLOGICO NACIONAL </t>
    </r>
  </si>
  <si>
    <t xml:space="preserve">                                                                                                              NOMINA PERSONAL TEMPORALES</t>
  </si>
  <si>
    <t xml:space="preserve">Reg. No. </t>
  </si>
  <si>
    <t>Sueldo Bruto (RD$)</t>
  </si>
  <si>
    <t>Seguridad Social (LEY 87-01)</t>
  </si>
  <si>
    <t>Total Retenciones y Aportes</t>
  </si>
  <si>
    <t>Sueldo Neto (RD$)</t>
  </si>
  <si>
    <t>Nombre</t>
  </si>
  <si>
    <t>Departamento</t>
  </si>
  <si>
    <t xml:space="preserve">Funcion </t>
  </si>
  <si>
    <t>Estatus</t>
  </si>
  <si>
    <t>Genero</t>
  </si>
  <si>
    <t>Instituto de Aux. y Vivienda</t>
  </si>
  <si>
    <t>Deducción Empleado</t>
  </si>
  <si>
    <t>Empleado (2.87%)</t>
  </si>
  <si>
    <t>Empleado (3.04%)</t>
  </si>
  <si>
    <t xml:space="preserve"> JENNYFFER MIOSOTI PUJOLS DE JESUS </t>
  </si>
  <si>
    <t xml:space="preserve">DIVISION DE JURIDICA </t>
  </si>
  <si>
    <t>TEMPORERO</t>
  </si>
  <si>
    <t>FEMENINO</t>
  </si>
  <si>
    <t xml:space="preserve">SORAYA DEL CARMEN OVALLE REYES </t>
  </si>
  <si>
    <t xml:space="preserve">ENC.PLANIFICACION Y DESARROLLO </t>
  </si>
  <si>
    <t>TOTAL GENERAL</t>
  </si>
  <si>
    <t xml:space="preserve"> </t>
  </si>
  <si>
    <t>NATALY MAGDELEY QUEZADA SANTOS DE SURIEL</t>
  </si>
  <si>
    <t>PARALEGAL</t>
  </si>
  <si>
    <t>DIVISION DE PLANIFICACION Y DESARROLLO</t>
  </si>
  <si>
    <t>DIVISION DE RECURSOS HUMANOS</t>
  </si>
  <si>
    <t>ENC. DIVISION DE RECURSOS HUMANOS</t>
  </si>
  <si>
    <t>SARA MELISA PABON MENENDEZ</t>
  </si>
  <si>
    <t>CLINICA VETERINARIA</t>
  </si>
  <si>
    <t>CURADOR (A)</t>
  </si>
  <si>
    <t xml:space="preserve">                                           CAPITULO:  5130     SUBCAPTULO: 01     DAF: 01     UE: 0001     PROGRAMA: 11     SUBPROGRAMA: 03    PROYECTO: 0     ACTIVIDAD: 0001     CUENTA: 2.1.1.2.08   FONDO: 0100</t>
  </si>
  <si>
    <t xml:space="preserve">               Correspondiente al mes de Junio del año 2026</t>
  </si>
  <si>
    <t>HILENNY RODRIGUEZ FLORES</t>
  </si>
  <si>
    <t>ANALISTA DE RECURSOS HUMANOS</t>
  </si>
  <si>
    <t>KEYLA FRANCINI VALDEZ AQUINO</t>
  </si>
  <si>
    <t>ENCARGADO DE LA DIVISION DE CONTABILIDAD</t>
  </si>
  <si>
    <t>DIVISION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</si>
</sst>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5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43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164" fontId="21" fillId="0" borderId="0" applyFont="0" applyFill="0" applyBorder="0" applyAlignment="0" applyProtection="0"/>
  </cellStyleXfs>
  <cellXfs count="57">
    <xf numFmtId="0" fontId="0" fillId="0" borderId="0" xfId="0"/>
    <xf numFmtId="0" fontId="20" fillId="0" borderId="0" xfId="0" applyFont="1"/>
    <xf numFmtId="0" fontId="0" fillId="0" borderId="0" xfId="0" applyAlignment="1">
      <alignment horizontal="center"/>
    </xf>
    <xf numFmtId="164" fontId="0" fillId="0" borderId="0" xfId="44" applyFont="1"/>
    <xf numFmtId="0" fontId="0" fillId="25" borderId="0" xfId="0" applyFill="1"/>
    <xf numFmtId="0" fontId="22" fillId="24" borderId="15" xfId="0" applyFont="1" applyFill="1" applyBorder="1" applyAlignment="1">
      <alignment horizontal="center" vertical="center"/>
    </xf>
    <xf numFmtId="0" fontId="22" fillId="24" borderId="16" xfId="0" applyFont="1" applyFill="1" applyBorder="1" applyAlignment="1">
      <alignment horizontal="left" vertical="center"/>
    </xf>
    <xf numFmtId="0" fontId="22" fillId="24" borderId="14" xfId="0" applyFont="1" applyFill="1" applyBorder="1" applyAlignment="1">
      <alignment horizontal="left" vertical="center"/>
    </xf>
    <xf numFmtId="0" fontId="22" fillId="24" borderId="11" xfId="0" applyFont="1" applyFill="1" applyBorder="1" applyAlignment="1">
      <alignment horizontal="center" vertical="center" wrapText="1"/>
    </xf>
    <xf numFmtId="0" fontId="22" fillId="24" borderId="18" xfId="0" applyFont="1" applyFill="1" applyBorder="1" applyAlignment="1">
      <alignment horizontal="center" vertical="center"/>
    </xf>
    <xf numFmtId="0" fontId="22" fillId="24" borderId="0" xfId="0" applyFont="1" applyFill="1" applyAlignment="1">
      <alignment horizontal="center" vertical="center"/>
    </xf>
    <xf numFmtId="0" fontId="22" fillId="24" borderId="17" xfId="0" applyFont="1" applyFill="1" applyBorder="1" applyAlignment="1">
      <alignment horizontal="center" vertical="center"/>
    </xf>
    <xf numFmtId="0" fontId="22" fillId="24" borderId="20" xfId="0" applyFont="1" applyFill="1" applyBorder="1" applyAlignment="1">
      <alignment horizontal="center" vertical="center"/>
    </xf>
    <xf numFmtId="0" fontId="22" fillId="24" borderId="10" xfId="0" applyFont="1" applyFill="1" applyBorder="1" applyAlignment="1">
      <alignment horizontal="left" vertical="center"/>
    </xf>
    <xf numFmtId="0" fontId="22" fillId="24" borderId="19" xfId="0" applyFont="1" applyFill="1" applyBorder="1" applyAlignment="1">
      <alignment horizontal="left" vertical="center"/>
    </xf>
    <xf numFmtId="164" fontId="20" fillId="0" borderId="0" xfId="44" applyFont="1"/>
    <xf numFmtId="0" fontId="22" fillId="24" borderId="17" xfId="0" applyFont="1" applyFill="1" applyBorder="1" applyAlignment="1">
      <alignment horizontal="center" vertical="center" wrapText="1"/>
    </xf>
    <xf numFmtId="0" fontId="22" fillId="24" borderId="19" xfId="0" applyFont="1" applyFill="1" applyBorder="1" applyAlignment="1">
      <alignment horizontal="center" vertical="center" wrapText="1"/>
    </xf>
    <xf numFmtId="0" fontId="22" fillId="24" borderId="15" xfId="0" applyFont="1" applyFill="1" applyBorder="1" applyAlignment="1">
      <alignment horizontal="center" vertical="center" wrapText="1"/>
    </xf>
    <xf numFmtId="0" fontId="22" fillId="24" borderId="20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25" fillId="25" borderId="0" xfId="0" applyFont="1" applyFill="1"/>
    <xf numFmtId="0" fontId="19" fillId="0" borderId="0" xfId="0" applyFont="1" applyAlignment="1">
      <alignment horizontal="center"/>
    </xf>
    <xf numFmtId="0" fontId="19" fillId="0" borderId="0" xfId="0" applyFont="1"/>
    <xf numFmtId="0" fontId="27" fillId="0" borderId="0" xfId="0" applyFont="1"/>
    <xf numFmtId="0" fontId="27" fillId="0" borderId="0" xfId="0" applyFont="1" applyAlignment="1">
      <alignment horizontal="center"/>
    </xf>
    <xf numFmtId="0" fontId="28" fillId="0" borderId="0" xfId="0" applyFont="1"/>
    <xf numFmtId="164" fontId="29" fillId="0" borderId="21" xfId="44" applyFont="1" applyBorder="1"/>
    <xf numFmtId="0" fontId="29" fillId="25" borderId="0" xfId="0" applyFont="1" applyFill="1" applyAlignment="1">
      <alignment horizontal="left"/>
    </xf>
    <xf numFmtId="0" fontId="28" fillId="0" borderId="22" xfId="0" applyFont="1" applyBorder="1" applyAlignment="1">
      <alignment horizontal="center"/>
    </xf>
    <xf numFmtId="0" fontId="29" fillId="25" borderId="23" xfId="0" applyFont="1" applyFill="1" applyBorder="1" applyAlignment="1">
      <alignment horizontal="left"/>
    </xf>
    <xf numFmtId="0" fontId="29" fillId="0" borderId="23" xfId="0" applyFont="1" applyBorder="1" applyAlignment="1">
      <alignment horizontal="left"/>
    </xf>
    <xf numFmtId="0" fontId="29" fillId="0" borderId="23" xfId="0" applyFont="1" applyBorder="1" applyAlignment="1">
      <alignment horizontal="center"/>
    </xf>
    <xf numFmtId="164" fontId="29" fillId="0" borderId="23" xfId="44" applyFont="1" applyBorder="1"/>
    <xf numFmtId="164" fontId="29" fillId="0" borderId="23" xfId="44" applyFont="1" applyBorder="1" applyAlignment="1">
      <alignment horizontal="center"/>
    </xf>
    <xf numFmtId="164" fontId="29" fillId="0" borderId="24" xfId="44" applyFont="1" applyBorder="1"/>
    <xf numFmtId="0" fontId="23" fillId="0" borderId="25" xfId="0" applyFont="1" applyBorder="1" applyAlignment="1">
      <alignment horizontal="center"/>
    </xf>
    <xf numFmtId="0" fontId="25" fillId="24" borderId="10" xfId="0" applyFont="1" applyFill="1" applyBorder="1" applyAlignment="1" applyProtection="1">
      <alignment horizontal="left" vertical="center" wrapText="1"/>
      <protection locked="0"/>
    </xf>
    <xf numFmtId="0" fontId="23" fillId="24" borderId="20" xfId="0" applyFont="1" applyFill="1" applyBorder="1"/>
    <xf numFmtId="0" fontId="23" fillId="24" borderId="20" xfId="0" applyFont="1" applyFill="1" applyBorder="1" applyAlignment="1">
      <alignment horizontal="center"/>
    </xf>
    <xf numFmtId="164" fontId="26" fillId="24" borderId="20" xfId="44" applyFont="1" applyFill="1" applyBorder="1"/>
    <xf numFmtId="164" fontId="26" fillId="24" borderId="20" xfId="0" applyNumberFormat="1" applyFont="1" applyFill="1" applyBorder="1"/>
    <xf numFmtId="164" fontId="26" fillId="24" borderId="10" xfId="0" applyNumberFormat="1" applyFont="1" applyFill="1" applyBorder="1"/>
    <xf numFmtId="43" fontId="26" fillId="24" borderId="20" xfId="0" applyNumberFormat="1" applyFont="1" applyFill="1" applyBorder="1"/>
    <xf numFmtId="0" fontId="29" fillId="25" borderId="21" xfId="0" applyFont="1" applyFill="1" applyBorder="1" applyAlignment="1">
      <alignment horizontal="center"/>
    </xf>
    <xf numFmtId="0" fontId="29" fillId="25" borderId="21" xfId="0" applyFont="1" applyFill="1" applyBorder="1" applyAlignment="1">
      <alignment horizontal="left"/>
    </xf>
    <xf numFmtId="0" fontId="29" fillId="0" borderId="21" xfId="0" applyFont="1" applyBorder="1" applyAlignment="1">
      <alignment horizontal="center"/>
    </xf>
    <xf numFmtId="0" fontId="25" fillId="0" borderId="0" xfId="0" applyFont="1" applyAlignment="1">
      <alignment horizontal="center" wrapText="1"/>
    </xf>
    <xf numFmtId="0" fontId="22" fillId="24" borderId="14" xfId="0" applyFont="1" applyFill="1" applyBorder="1" applyAlignment="1">
      <alignment horizontal="center" vertical="center" wrapText="1"/>
    </xf>
    <xf numFmtId="0" fontId="22" fillId="24" borderId="17" xfId="0" applyFont="1" applyFill="1" applyBorder="1" applyAlignment="1">
      <alignment horizontal="center" vertical="center" wrapText="1"/>
    </xf>
    <xf numFmtId="0" fontId="22" fillId="24" borderId="19" xfId="0" applyFont="1" applyFill="1" applyBorder="1" applyAlignment="1">
      <alignment horizontal="center" vertical="center" wrapText="1"/>
    </xf>
    <xf numFmtId="0" fontId="22" fillId="24" borderId="12" xfId="0" applyFont="1" applyFill="1" applyBorder="1" applyAlignment="1">
      <alignment horizontal="center" vertical="center"/>
    </xf>
    <xf numFmtId="0" fontId="22" fillId="24" borderId="13" xfId="0" applyFont="1" applyFill="1" applyBorder="1" applyAlignment="1">
      <alignment horizontal="center" vertical="center"/>
    </xf>
    <xf numFmtId="0" fontId="22" fillId="24" borderId="15" xfId="0" applyFont="1" applyFill="1" applyBorder="1" applyAlignment="1">
      <alignment horizontal="center" vertical="center" wrapText="1"/>
    </xf>
    <xf numFmtId="0" fontId="22" fillId="24" borderId="18" xfId="0" applyFont="1" applyFill="1" applyBorder="1" applyAlignment="1">
      <alignment horizontal="center" vertical="center" wrapText="1"/>
    </xf>
    <xf numFmtId="0" fontId="22" fillId="24" borderId="20" xfId="0" applyFont="1" applyFill="1" applyBorder="1" applyAlignment="1">
      <alignment horizontal="center" vertical="center" wrapText="1"/>
    </xf>
  </cellXfs>
  <cellStyles count="45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álculo 2" xfId="21" xr:uid="{00000000-0005-0000-0000-000013000000}"/>
    <cellStyle name="Celda de comprobación 2" xfId="22" xr:uid="{00000000-0005-0000-0000-000014000000}"/>
    <cellStyle name="Celda vinculada 2" xfId="23" xr:uid="{00000000-0005-0000-0000-000015000000}"/>
    <cellStyle name="Encabezado 4 2" xfId="24" xr:uid="{00000000-0005-0000-0000-000016000000}"/>
    <cellStyle name="Énfasis1 2" xfId="25" xr:uid="{00000000-0005-0000-0000-000017000000}"/>
    <cellStyle name="Énfasis2 2" xfId="26" xr:uid="{00000000-0005-0000-0000-000018000000}"/>
    <cellStyle name="Énfasis3 2" xfId="27" xr:uid="{00000000-0005-0000-0000-000019000000}"/>
    <cellStyle name="Énfasis4 2" xfId="28" xr:uid="{00000000-0005-0000-0000-00001A000000}"/>
    <cellStyle name="Énfasis5 2" xfId="29" xr:uid="{00000000-0005-0000-0000-00001B000000}"/>
    <cellStyle name="Énfasis6 2" xfId="30" xr:uid="{00000000-0005-0000-0000-00001C000000}"/>
    <cellStyle name="Entrada 2" xfId="31" xr:uid="{00000000-0005-0000-0000-00001D000000}"/>
    <cellStyle name="Incorrecto 2" xfId="32" xr:uid="{00000000-0005-0000-0000-00001E000000}"/>
    <cellStyle name="Millares" xfId="44" builtinId="3"/>
    <cellStyle name="Millares 2" xfId="33" xr:uid="{00000000-0005-0000-0000-000020000000}"/>
    <cellStyle name="Neutral 2" xfId="34" xr:uid="{00000000-0005-0000-0000-000021000000}"/>
    <cellStyle name="Normal" xfId="0" builtinId="0"/>
    <cellStyle name="Normal 2" xfId="1" xr:uid="{00000000-0005-0000-0000-000023000000}"/>
    <cellStyle name="Notas 2" xfId="35" xr:uid="{00000000-0005-0000-0000-000024000000}"/>
    <cellStyle name="Salida 2" xfId="36" xr:uid="{00000000-0005-0000-0000-000025000000}"/>
    <cellStyle name="Texto de advertencia 2" xfId="37" xr:uid="{00000000-0005-0000-0000-000026000000}"/>
    <cellStyle name="Texto explicativo 2" xfId="38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39" xr:uid="{00000000-0005-0000-0000-00002B000000}"/>
    <cellStyle name="Total 2" xfId="43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723899</xdr:colOff>
      <xdr:row>0</xdr:row>
      <xdr:rowOff>0</xdr:rowOff>
    </xdr:from>
    <xdr:to>
      <xdr:col>6</xdr:col>
      <xdr:colOff>171450</xdr:colOff>
      <xdr:row>6</xdr:row>
      <xdr:rowOff>180974</xdr:rowOff>
    </xdr:to>
    <xdr:pic>
      <xdr:nvPicPr>
        <xdr:cNvPr id="2" name="1 Imagen" descr="C:\Documents and Settings\YANET\Escritorio\ZOODOM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62624" y="0"/>
          <a:ext cx="1809751" cy="1323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N33"/>
  <sheetViews>
    <sheetView tabSelected="1" topLeftCell="B4" zoomScaleNormal="100" workbookViewId="0">
      <selection activeCell="L21" sqref="L21"/>
    </sheetView>
  </sheetViews>
  <sheetFormatPr baseColWidth="10" defaultColWidth="11.42578125" defaultRowHeight="15" x14ac:dyDescent="0.25"/>
  <cols>
    <col min="1" max="1" width="6.42578125" hidden="1" customWidth="1"/>
    <col min="2" max="2" width="0.140625" customWidth="1"/>
    <col min="3" max="3" width="8.28515625" customWidth="1"/>
    <col min="4" max="4" width="46.85546875" customWidth="1"/>
    <col min="5" max="5" width="36.5703125" customWidth="1"/>
    <col min="6" max="6" width="35.42578125" customWidth="1"/>
    <col min="7" max="7" width="17.28515625" style="2" customWidth="1"/>
    <col min="8" max="8" width="11.42578125" style="2" customWidth="1"/>
    <col min="9" max="9" width="13.28515625" style="3" bestFit="1" customWidth="1"/>
    <col min="10" max="10" width="11.7109375" customWidth="1"/>
    <col min="11" max="11" width="12.42578125" customWidth="1"/>
    <col min="12" max="12" width="15.5703125" customWidth="1"/>
    <col min="13" max="13" width="14.7109375" customWidth="1"/>
    <col min="14" max="14" width="17.85546875" customWidth="1"/>
  </cols>
  <sheetData>
    <row r="8" spans="1:14" x14ac:dyDescent="0.25">
      <c r="E8" s="1"/>
      <c r="F8" t="s">
        <v>0</v>
      </c>
    </row>
    <row r="9" spans="1:14" x14ac:dyDescent="0.25">
      <c r="E9" s="1" t="s">
        <v>1</v>
      </c>
      <c r="F9" s="2"/>
      <c r="G9" s="3"/>
      <c r="H9" s="3"/>
      <c r="I9"/>
    </row>
    <row r="10" spans="1:14" x14ac:dyDescent="0.25">
      <c r="F10" s="1" t="s">
        <v>33</v>
      </c>
      <c r="G10" s="21"/>
      <c r="H10" s="21"/>
      <c r="I10" s="15"/>
    </row>
    <row r="11" spans="1:14" s="22" customFormat="1" ht="14.25" customHeight="1" thickBot="1" x14ac:dyDescent="0.25">
      <c r="A11" s="48" t="s">
        <v>32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</row>
    <row r="12" spans="1:14" s="4" customFormat="1" ht="54.75" customHeight="1" thickBot="1" x14ac:dyDescent="0.3">
      <c r="C12" s="49" t="s">
        <v>2</v>
      </c>
      <c r="D12" s="5"/>
      <c r="E12" s="6"/>
      <c r="F12" s="7"/>
      <c r="G12" s="5"/>
      <c r="H12" s="5"/>
      <c r="I12" s="49" t="s">
        <v>3</v>
      </c>
      <c r="J12" s="52" t="s">
        <v>4</v>
      </c>
      <c r="K12" s="53"/>
      <c r="L12" s="53"/>
      <c r="M12" s="8" t="s">
        <v>5</v>
      </c>
      <c r="N12" s="54" t="s">
        <v>6</v>
      </c>
    </row>
    <row r="13" spans="1:14" ht="27.75" customHeight="1" x14ac:dyDescent="0.25">
      <c r="C13" s="50"/>
      <c r="D13" s="9" t="s">
        <v>7</v>
      </c>
      <c r="E13" s="10" t="s">
        <v>8</v>
      </c>
      <c r="F13" s="11" t="s">
        <v>9</v>
      </c>
      <c r="G13" s="9" t="s">
        <v>10</v>
      </c>
      <c r="H13" s="9" t="s">
        <v>11</v>
      </c>
      <c r="I13" s="50"/>
      <c r="J13" s="16"/>
      <c r="K13" s="18"/>
      <c r="L13" s="18" t="s">
        <v>12</v>
      </c>
      <c r="M13" s="50" t="s">
        <v>13</v>
      </c>
      <c r="N13" s="55"/>
    </row>
    <row r="14" spans="1:14" ht="28.5" customHeight="1" thickBot="1" x14ac:dyDescent="0.3">
      <c r="C14" s="51"/>
      <c r="D14" s="12"/>
      <c r="E14" s="13"/>
      <c r="F14" s="14"/>
      <c r="G14" s="12"/>
      <c r="H14" s="12"/>
      <c r="I14" s="51"/>
      <c r="J14" s="17" t="s">
        <v>14</v>
      </c>
      <c r="K14" s="19" t="s">
        <v>15</v>
      </c>
      <c r="L14" s="19"/>
      <c r="M14" s="51"/>
      <c r="N14" s="56"/>
    </row>
    <row r="15" spans="1:14" s="27" customFormat="1" ht="19.5" customHeight="1" x14ac:dyDescent="0.2">
      <c r="C15" s="30">
        <v>1</v>
      </c>
      <c r="D15" s="31" t="s">
        <v>16</v>
      </c>
      <c r="E15" s="32" t="s">
        <v>17</v>
      </c>
      <c r="F15" s="32" t="s">
        <v>25</v>
      </c>
      <c r="G15" s="33" t="s">
        <v>18</v>
      </c>
      <c r="H15" s="33" t="s">
        <v>19</v>
      </c>
      <c r="I15" s="34">
        <v>65000</v>
      </c>
      <c r="J15" s="34">
        <f>+I15*2.87%</f>
        <v>1865.5</v>
      </c>
      <c r="K15" s="34">
        <f>+I15*3.04%</f>
        <v>1976</v>
      </c>
      <c r="L15" s="35">
        <v>25</v>
      </c>
      <c r="M15" s="34">
        <f>+J15+K15+L15</f>
        <v>3866.5</v>
      </c>
      <c r="N15" s="36">
        <f>+I15-M15</f>
        <v>61133.5</v>
      </c>
    </row>
    <row r="16" spans="1:14" s="29" customFormat="1" ht="16.5" customHeight="1" x14ac:dyDescent="0.2">
      <c r="C16" s="45">
        <v>2</v>
      </c>
      <c r="D16" s="46" t="s">
        <v>20</v>
      </c>
      <c r="E16" s="46" t="s">
        <v>26</v>
      </c>
      <c r="F16" s="46" t="s">
        <v>21</v>
      </c>
      <c r="G16" s="47" t="s">
        <v>18</v>
      </c>
      <c r="H16" s="47" t="s">
        <v>19</v>
      </c>
      <c r="I16" s="28">
        <v>110000</v>
      </c>
      <c r="J16" s="28">
        <v>3157</v>
      </c>
      <c r="K16" s="28">
        <v>3344</v>
      </c>
      <c r="L16" s="28">
        <v>25</v>
      </c>
      <c r="M16" s="28">
        <v>6526</v>
      </c>
      <c r="N16" s="28">
        <f>I16-M16</f>
        <v>103474</v>
      </c>
    </row>
    <row r="17" spans="3:14" s="29" customFormat="1" ht="16.5" customHeight="1" x14ac:dyDescent="0.2">
      <c r="C17" s="45">
        <v>3</v>
      </c>
      <c r="D17" s="46" t="s">
        <v>24</v>
      </c>
      <c r="E17" s="46" t="s">
        <v>27</v>
      </c>
      <c r="F17" s="46" t="s">
        <v>28</v>
      </c>
      <c r="G17" s="47" t="s">
        <v>18</v>
      </c>
      <c r="H17" s="47" t="s">
        <v>19</v>
      </c>
      <c r="I17" s="28">
        <v>100000</v>
      </c>
      <c r="J17" s="28">
        <v>2870</v>
      </c>
      <c r="K17" s="28">
        <v>3040</v>
      </c>
      <c r="L17" s="28">
        <v>25</v>
      </c>
      <c r="M17" s="28">
        <v>5935</v>
      </c>
      <c r="N17" s="28">
        <f>I17-M17</f>
        <v>94065</v>
      </c>
    </row>
    <row r="18" spans="3:14" s="29" customFormat="1" ht="16.5" customHeight="1" x14ac:dyDescent="0.2">
      <c r="C18" s="45">
        <v>4</v>
      </c>
      <c r="D18" s="46" t="s">
        <v>29</v>
      </c>
      <c r="E18" s="46" t="s">
        <v>30</v>
      </c>
      <c r="F18" s="46" t="s">
        <v>31</v>
      </c>
      <c r="G18" s="47" t="s">
        <v>18</v>
      </c>
      <c r="H18" s="47" t="s">
        <v>19</v>
      </c>
      <c r="I18" s="28">
        <v>60000</v>
      </c>
      <c r="J18" s="28">
        <v>1722</v>
      </c>
      <c r="K18" s="28">
        <v>1824</v>
      </c>
      <c r="L18" s="28">
        <v>25</v>
      </c>
      <c r="M18" s="28">
        <f>J18+K18+L18</f>
        <v>3571</v>
      </c>
      <c r="N18" s="28">
        <f>I18-M18</f>
        <v>56429</v>
      </c>
    </row>
    <row r="19" spans="3:14" s="29" customFormat="1" ht="16.5" customHeight="1" x14ac:dyDescent="0.2">
      <c r="C19" s="45">
        <v>5</v>
      </c>
      <c r="D19" s="46" t="s">
        <v>34</v>
      </c>
      <c r="E19" s="46" t="s">
        <v>27</v>
      </c>
      <c r="F19" s="46" t="s">
        <v>35</v>
      </c>
      <c r="G19" s="47" t="s">
        <v>18</v>
      </c>
      <c r="H19" s="47" t="s">
        <v>19</v>
      </c>
      <c r="I19" s="28">
        <v>55000</v>
      </c>
      <c r="J19" s="28">
        <v>1578.5</v>
      </c>
      <c r="K19" s="28">
        <v>1672</v>
      </c>
      <c r="L19" s="28">
        <v>25</v>
      </c>
      <c r="M19" s="28">
        <f>J19+K19+L19</f>
        <v>3275.5</v>
      </c>
      <c r="N19" s="28">
        <f>I19-M19</f>
        <v>51724.5</v>
      </c>
    </row>
    <row r="20" spans="3:14" s="29" customFormat="1" ht="16.5" customHeight="1" x14ac:dyDescent="0.2">
      <c r="C20" s="45">
        <v>6</v>
      </c>
      <c r="D20" s="46" t="s">
        <v>36</v>
      </c>
      <c r="E20" s="46" t="s">
        <v>38</v>
      </c>
      <c r="F20" s="46" t="s">
        <v>37</v>
      </c>
      <c r="G20" s="47" t="s">
        <v>18</v>
      </c>
      <c r="H20" s="47" t="s">
        <v>19</v>
      </c>
      <c r="I20" s="28">
        <v>110000</v>
      </c>
      <c r="J20" s="28">
        <v>3157</v>
      </c>
      <c r="K20" s="28">
        <v>3344</v>
      </c>
      <c r="L20" s="28">
        <v>25</v>
      </c>
      <c r="M20" s="28">
        <f>J20+K20+L20</f>
        <v>6526</v>
      </c>
      <c r="N20" s="28">
        <f>I20-M20</f>
        <v>103474</v>
      </c>
    </row>
    <row r="21" spans="3:14" ht="24.75" customHeight="1" thickBot="1" x14ac:dyDescent="0.3">
      <c r="C21" s="37"/>
      <c r="D21" s="38" t="s">
        <v>22</v>
      </c>
      <c r="E21" s="39"/>
      <c r="F21" s="39"/>
      <c r="G21" s="40"/>
      <c r="H21" s="40"/>
      <c r="I21" s="41">
        <f>SUM(I15:I20)</f>
        <v>500000</v>
      </c>
      <c r="J21" s="42">
        <f>SUM(J15:J20)</f>
        <v>14350</v>
      </c>
      <c r="K21" s="42">
        <f>SUM(K15:K20)</f>
        <v>15200</v>
      </c>
      <c r="L21" s="42">
        <f>SUM(L15:L20)</f>
        <v>150</v>
      </c>
      <c r="M21" s="43">
        <f>SUM(M15:M20)</f>
        <v>29700</v>
      </c>
      <c r="N21" s="44">
        <f>N15+N16+N17+N18+N19+N20</f>
        <v>470300</v>
      </c>
    </row>
    <row r="22" spans="3:14" x14ac:dyDescent="0.25">
      <c r="I22" s="15"/>
    </row>
    <row r="23" spans="3:14" x14ac:dyDescent="0.25">
      <c r="E23" s="20" t="s">
        <v>23</v>
      </c>
    </row>
    <row r="25" spans="3:14" ht="15.75" x14ac:dyDescent="0.25">
      <c r="D25" s="25"/>
    </row>
    <row r="26" spans="3:14" ht="15.75" x14ac:dyDescent="0.25">
      <c r="D26" s="26"/>
    </row>
    <row r="27" spans="3:14" ht="15.75" x14ac:dyDescent="0.25">
      <c r="D27" s="23"/>
      <c r="E27" s="25"/>
      <c r="F27" s="2"/>
      <c r="H27" s="3"/>
      <c r="I27"/>
    </row>
    <row r="28" spans="3:14" ht="15.75" x14ac:dyDescent="0.25">
      <c r="D28" s="25"/>
      <c r="E28" s="25"/>
      <c r="F28" s="2"/>
      <c r="H28" s="3"/>
      <c r="I28"/>
    </row>
    <row r="29" spans="3:14" ht="15.75" x14ac:dyDescent="0.25">
      <c r="D29" s="25"/>
      <c r="E29" s="25"/>
      <c r="F29" s="2"/>
      <c r="H29" s="3"/>
      <c r="I29"/>
    </row>
    <row r="30" spans="3:14" ht="15.75" x14ac:dyDescent="0.25">
      <c r="D30" s="24"/>
      <c r="F30" s="2"/>
      <c r="H30" s="3"/>
      <c r="I30"/>
    </row>
    <row r="33" spans="4:4" ht="15.75" x14ac:dyDescent="0.25">
      <c r="D33" s="23"/>
    </row>
  </sheetData>
  <mergeCells count="6">
    <mergeCell ref="A11:M11"/>
    <mergeCell ref="C12:C14"/>
    <mergeCell ref="I12:I14"/>
    <mergeCell ref="J12:L12"/>
    <mergeCell ref="N12:N14"/>
    <mergeCell ref="M13:M14"/>
  </mergeCells>
  <pageMargins left="0.7" right="0.7" top="0.75" bottom="0.75" header="0.3" footer="0.3"/>
  <pageSetup paperSize="5" scale="66" fitToHeight="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Temporera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CONTABILIDAD</dc:creator>
  <cp:keywords/>
  <dc:description/>
  <cp:lastModifiedBy>Recursos Humanos  ZOODOM</cp:lastModifiedBy>
  <cp:revision/>
  <cp:lastPrinted>2026-04-15T13:17:35Z</cp:lastPrinted>
  <dcterms:created xsi:type="dcterms:W3CDTF">2016-02-04T15:15:56Z</dcterms:created>
  <dcterms:modified xsi:type="dcterms:W3CDTF">2026-07-13T12:32:28Z</dcterms:modified>
  <cp:category/>
  <cp:contentStatus/>
</cp:coreProperties>
</file>